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601DCFE5-4EFB-4D92-B72F-1965E00202B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den ALFABETICO" sheetId="13" r:id="rId1"/>
    <sheet name="Orden INGRESOS POR HABITANTE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9" i="14" l="1"/>
  <c r="J509" i="14"/>
  <c r="F509" i="14"/>
  <c r="M181" i="14"/>
  <c r="J181" i="14"/>
  <c r="F181" i="14"/>
  <c r="M71" i="14"/>
  <c r="J71" i="14"/>
  <c r="F71" i="14"/>
  <c r="N71" i="14" s="1"/>
  <c r="N584" i="14"/>
  <c r="M584" i="14"/>
  <c r="J584" i="14"/>
  <c r="F584" i="14"/>
  <c r="L584" i="14" s="1"/>
  <c r="M370" i="14"/>
  <c r="J370" i="14"/>
  <c r="F370" i="14"/>
  <c r="M492" i="14"/>
  <c r="L492" i="14"/>
  <c r="J492" i="14"/>
  <c r="F492" i="14"/>
  <c r="N492" i="14" s="1"/>
  <c r="M228" i="14"/>
  <c r="L228" i="14"/>
  <c r="J228" i="14"/>
  <c r="F228" i="14"/>
  <c r="N228" i="14" s="1"/>
  <c r="M410" i="14"/>
  <c r="J410" i="14"/>
  <c r="F410" i="14"/>
  <c r="L410" i="14" s="1"/>
  <c r="M543" i="14"/>
  <c r="J543" i="14"/>
  <c r="F543" i="14"/>
  <c r="M283" i="14"/>
  <c r="J283" i="14"/>
  <c r="F283" i="14"/>
  <c r="L283" i="14" s="1"/>
  <c r="M613" i="14"/>
  <c r="J613" i="14"/>
  <c r="F613" i="14"/>
  <c r="L613" i="14" s="1"/>
  <c r="M252" i="14"/>
  <c r="J252" i="14"/>
  <c r="F252" i="14"/>
  <c r="L252" i="14" s="1"/>
  <c r="M374" i="14"/>
  <c r="J374" i="14"/>
  <c r="F374" i="14"/>
  <c r="M497" i="14"/>
  <c r="J497" i="14"/>
  <c r="F497" i="14"/>
  <c r="M280" i="14"/>
  <c r="J280" i="14"/>
  <c r="F280" i="14"/>
  <c r="M565" i="14"/>
  <c r="J565" i="14"/>
  <c r="F565" i="14"/>
  <c r="L565" i="14" s="1"/>
  <c r="M382" i="14"/>
  <c r="J382" i="14"/>
  <c r="F382" i="14"/>
  <c r="M430" i="14"/>
  <c r="J430" i="14"/>
  <c r="F430" i="14"/>
  <c r="L430" i="14" s="1"/>
  <c r="M192" i="14"/>
  <c r="J192" i="14"/>
  <c r="F192" i="14"/>
  <c r="M530" i="14"/>
  <c r="J530" i="14"/>
  <c r="N530" i="14" s="1"/>
  <c r="F530" i="14"/>
  <c r="M540" i="14"/>
  <c r="J540" i="14"/>
  <c r="F540" i="14"/>
  <c r="M593" i="14"/>
  <c r="J593" i="14"/>
  <c r="F593" i="14"/>
  <c r="M206" i="14"/>
  <c r="J206" i="14"/>
  <c r="F206" i="14"/>
  <c r="M528" i="14"/>
  <c r="J528" i="14"/>
  <c r="F528" i="14"/>
  <c r="M427" i="14"/>
  <c r="J427" i="14"/>
  <c r="F427" i="14"/>
  <c r="M363" i="14"/>
  <c r="J363" i="14"/>
  <c r="F363" i="14"/>
  <c r="M462" i="14"/>
  <c r="J462" i="14"/>
  <c r="F462" i="14"/>
  <c r="M622" i="14"/>
  <c r="J622" i="14"/>
  <c r="F622" i="14"/>
  <c r="L622" i="14" s="1"/>
  <c r="M308" i="14"/>
  <c r="J308" i="14"/>
  <c r="F308" i="14"/>
  <c r="M266" i="14"/>
  <c r="J266" i="14"/>
  <c r="F266" i="14"/>
  <c r="L266" i="14" s="1"/>
  <c r="M577" i="14"/>
  <c r="J577" i="14"/>
  <c r="F577" i="14"/>
  <c r="L577" i="14" s="1"/>
  <c r="M392" i="14"/>
  <c r="J392" i="14"/>
  <c r="F392" i="14"/>
  <c r="L392" i="14" s="1"/>
  <c r="M521" i="14"/>
  <c r="J521" i="14"/>
  <c r="F521" i="14"/>
  <c r="M408" i="14"/>
  <c r="J408" i="14"/>
  <c r="F408" i="14"/>
  <c r="M459" i="14"/>
  <c r="J459" i="14"/>
  <c r="F459" i="14"/>
  <c r="N459" i="14" s="1"/>
  <c r="N145" i="14"/>
  <c r="M145" i="14"/>
  <c r="J145" i="14"/>
  <c r="F145" i="14"/>
  <c r="L145" i="14" s="1"/>
  <c r="M368" i="14"/>
  <c r="J368" i="14"/>
  <c r="F368" i="14"/>
  <c r="M140" i="14"/>
  <c r="L140" i="14"/>
  <c r="J140" i="14"/>
  <c r="F140" i="14"/>
  <c r="N140" i="14" s="1"/>
  <c r="M612" i="14"/>
  <c r="L612" i="14"/>
  <c r="J612" i="14"/>
  <c r="F612" i="14"/>
  <c r="N612" i="14" s="1"/>
  <c r="M506" i="14"/>
  <c r="J506" i="14"/>
  <c r="F506" i="14"/>
  <c r="L506" i="14" s="1"/>
  <c r="M65" i="14"/>
  <c r="J65" i="14"/>
  <c r="F65" i="14"/>
  <c r="M594" i="14"/>
  <c r="J594" i="14"/>
  <c r="L594" i="14" s="1"/>
  <c r="F594" i="14"/>
  <c r="M169" i="14"/>
  <c r="J169" i="14"/>
  <c r="F169" i="14"/>
  <c r="M365" i="14"/>
  <c r="J365" i="14"/>
  <c r="F365" i="14"/>
  <c r="L365" i="14" s="1"/>
  <c r="M43" i="14"/>
  <c r="J43" i="14"/>
  <c r="F43" i="14"/>
  <c r="M153" i="14"/>
  <c r="J153" i="14"/>
  <c r="F153" i="14"/>
  <c r="M188" i="14"/>
  <c r="J188" i="14"/>
  <c r="F188" i="14"/>
  <c r="M106" i="14"/>
  <c r="J106" i="14"/>
  <c r="F106" i="14"/>
  <c r="L106" i="14" s="1"/>
  <c r="M511" i="14"/>
  <c r="J511" i="14"/>
  <c r="F511" i="14"/>
  <c r="M37" i="14"/>
  <c r="J37" i="14"/>
  <c r="F37" i="14"/>
  <c r="M642" i="14"/>
  <c r="J642" i="14"/>
  <c r="F642" i="14"/>
  <c r="M238" i="14"/>
  <c r="J238" i="14"/>
  <c r="F238" i="14"/>
  <c r="M429" i="14"/>
  <c r="J429" i="14"/>
  <c r="F429" i="14"/>
  <c r="M325" i="14"/>
  <c r="J325" i="14"/>
  <c r="F325" i="14"/>
  <c r="M571" i="14"/>
  <c r="J571" i="14"/>
  <c r="F571" i="14"/>
  <c r="M417" i="14"/>
  <c r="J417" i="14"/>
  <c r="F417" i="14"/>
  <c r="M74" i="14"/>
  <c r="J74" i="14"/>
  <c r="F74" i="14"/>
  <c r="M614" i="14"/>
  <c r="J614" i="14"/>
  <c r="F614" i="14"/>
  <c r="M154" i="14"/>
  <c r="J154" i="14"/>
  <c r="F154" i="14"/>
  <c r="N154" i="14" s="1"/>
  <c r="M449" i="14"/>
  <c r="J449" i="14"/>
  <c r="F449" i="14"/>
  <c r="L449" i="14" s="1"/>
  <c r="M552" i="14"/>
  <c r="J552" i="14"/>
  <c r="F552" i="14"/>
  <c r="M598" i="14"/>
  <c r="J598" i="14"/>
  <c r="F598" i="14"/>
  <c r="M650" i="14"/>
  <c r="J650" i="14"/>
  <c r="F650" i="14"/>
  <c r="M532" i="14"/>
  <c r="J532" i="14"/>
  <c r="F532" i="14"/>
  <c r="M545" i="14"/>
  <c r="J545" i="14"/>
  <c r="F545" i="14"/>
  <c r="N545" i="14" s="1"/>
  <c r="M495" i="14"/>
  <c r="J495" i="14"/>
  <c r="F495" i="14"/>
  <c r="N495" i="14" s="1"/>
  <c r="M463" i="14"/>
  <c r="J463" i="14"/>
  <c r="F463" i="14"/>
  <c r="N463" i="14" s="1"/>
  <c r="N119" i="14"/>
  <c r="M119" i="14"/>
  <c r="J119" i="14"/>
  <c r="F119" i="14"/>
  <c r="L119" i="14" s="1"/>
  <c r="M13" i="14"/>
  <c r="J13" i="14"/>
  <c r="F13" i="14"/>
  <c r="M205" i="14"/>
  <c r="L205" i="14"/>
  <c r="J205" i="14"/>
  <c r="F205" i="14"/>
  <c r="N205" i="14" s="1"/>
  <c r="M331" i="14"/>
  <c r="L331" i="14"/>
  <c r="J331" i="14"/>
  <c r="F331" i="14"/>
  <c r="N331" i="14" s="1"/>
  <c r="M458" i="14"/>
  <c r="J458" i="14"/>
  <c r="F458" i="14"/>
  <c r="L458" i="14" s="1"/>
  <c r="M255" i="14"/>
  <c r="J255" i="14"/>
  <c r="F255" i="14"/>
  <c r="M69" i="14"/>
  <c r="J69" i="14"/>
  <c r="L69" i="14" s="1"/>
  <c r="F69" i="14"/>
  <c r="M223" i="14"/>
  <c r="J223" i="14"/>
  <c r="F223" i="14"/>
  <c r="L223" i="14" s="1"/>
  <c r="M318" i="14"/>
  <c r="J318" i="14"/>
  <c r="F318" i="14"/>
  <c r="L318" i="14" s="1"/>
  <c r="M36" i="14"/>
  <c r="J36" i="14"/>
  <c r="F36" i="14"/>
  <c r="N36" i="14" s="1"/>
  <c r="M341" i="14"/>
  <c r="J341" i="14"/>
  <c r="F341" i="14"/>
  <c r="N341" i="14" s="1"/>
  <c r="M135" i="14"/>
  <c r="J135" i="14"/>
  <c r="F135" i="14"/>
  <c r="N135" i="14" s="1"/>
  <c r="M323" i="14"/>
  <c r="J323" i="14"/>
  <c r="F323" i="14"/>
  <c r="M27" i="14"/>
  <c r="J27" i="14"/>
  <c r="F27" i="14"/>
  <c r="M25" i="14"/>
  <c r="J25" i="14"/>
  <c r="F25" i="14"/>
  <c r="M254" i="14"/>
  <c r="J254" i="14"/>
  <c r="F254" i="14"/>
  <c r="L254" i="14" s="1"/>
  <c r="M377" i="14"/>
  <c r="J377" i="14"/>
  <c r="F377" i="14"/>
  <c r="N377" i="14" s="1"/>
  <c r="M45" i="14"/>
  <c r="J45" i="14"/>
  <c r="F45" i="14"/>
  <c r="M578" i="14"/>
  <c r="J578" i="14"/>
  <c r="F578" i="14"/>
  <c r="M418" i="14"/>
  <c r="J418" i="14"/>
  <c r="F418" i="14"/>
  <c r="M606" i="14"/>
  <c r="J606" i="14"/>
  <c r="F606" i="14"/>
  <c r="M191" i="14"/>
  <c r="J191" i="14"/>
  <c r="F191" i="14"/>
  <c r="M218" i="14"/>
  <c r="J218" i="14"/>
  <c r="F218" i="14"/>
  <c r="N218" i="14" s="1"/>
  <c r="M627" i="14"/>
  <c r="J627" i="14"/>
  <c r="F627" i="14"/>
  <c r="N627" i="14" s="1"/>
  <c r="M343" i="14"/>
  <c r="J343" i="14"/>
  <c r="F343" i="14"/>
  <c r="L343" i="14" s="1"/>
  <c r="M415" i="14"/>
  <c r="J415" i="14"/>
  <c r="F415" i="14"/>
  <c r="M44" i="14"/>
  <c r="J44" i="14"/>
  <c r="F44" i="14"/>
  <c r="M29" i="14"/>
  <c r="J29" i="14"/>
  <c r="F29" i="14"/>
  <c r="L29" i="14" s="1"/>
  <c r="M177" i="14"/>
  <c r="J177" i="14"/>
  <c r="F177" i="14"/>
  <c r="M125" i="14"/>
  <c r="J125" i="14"/>
  <c r="F125" i="14"/>
  <c r="M608" i="14"/>
  <c r="J608" i="14"/>
  <c r="F608" i="14"/>
  <c r="N608" i="14" s="1"/>
  <c r="M251" i="14"/>
  <c r="J251" i="14"/>
  <c r="F251" i="14"/>
  <c r="N251" i="14" s="1"/>
  <c r="N644" i="14"/>
  <c r="M644" i="14"/>
  <c r="J644" i="14"/>
  <c r="F644" i="14"/>
  <c r="L644" i="14" s="1"/>
  <c r="M108" i="14"/>
  <c r="J108" i="14"/>
  <c r="F108" i="14"/>
  <c r="M62" i="14"/>
  <c r="L62" i="14"/>
  <c r="J62" i="14"/>
  <c r="F62" i="14"/>
  <c r="N62" i="14" s="1"/>
  <c r="M190" i="14"/>
  <c r="L190" i="14"/>
  <c r="J190" i="14"/>
  <c r="F190" i="14"/>
  <c r="N190" i="14" s="1"/>
  <c r="M406" i="14"/>
  <c r="J406" i="14"/>
  <c r="F406" i="14"/>
  <c r="L406" i="14" s="1"/>
  <c r="M550" i="14"/>
  <c r="J550" i="14"/>
  <c r="F550" i="14"/>
  <c r="M259" i="14"/>
  <c r="J259" i="14"/>
  <c r="F259" i="14"/>
  <c r="L259" i="14" s="1"/>
  <c r="M632" i="14"/>
  <c r="J632" i="14"/>
  <c r="F632" i="14"/>
  <c r="L632" i="14" s="1"/>
  <c r="M260" i="14"/>
  <c r="J260" i="14"/>
  <c r="F260" i="14"/>
  <c r="L260" i="14" s="1"/>
  <c r="M121" i="14"/>
  <c r="J121" i="14"/>
  <c r="F121" i="14"/>
  <c r="M100" i="14"/>
  <c r="J100" i="14"/>
  <c r="F100" i="14"/>
  <c r="M451" i="14"/>
  <c r="J451" i="14"/>
  <c r="F451" i="14"/>
  <c r="M64" i="14"/>
  <c r="J64" i="14"/>
  <c r="F64" i="14"/>
  <c r="M486" i="14"/>
  <c r="J486" i="14"/>
  <c r="F486" i="14"/>
  <c r="M156" i="14"/>
  <c r="J156" i="14"/>
  <c r="F156" i="14"/>
  <c r="L156" i="14" s="1"/>
  <c r="M258" i="14"/>
  <c r="J258" i="14"/>
  <c r="F258" i="14"/>
  <c r="L258" i="14" s="1"/>
  <c r="M161" i="14"/>
  <c r="J161" i="14"/>
  <c r="N161" i="14" s="1"/>
  <c r="F161" i="14"/>
  <c r="M579" i="14"/>
  <c r="J579" i="14"/>
  <c r="F579" i="14"/>
  <c r="M196" i="14"/>
  <c r="J196" i="14"/>
  <c r="F196" i="14"/>
  <c r="M186" i="14"/>
  <c r="J186" i="14"/>
  <c r="F186" i="14"/>
  <c r="M388" i="14"/>
  <c r="J388" i="14"/>
  <c r="F388" i="14"/>
  <c r="M536" i="14"/>
  <c r="J536" i="14"/>
  <c r="F536" i="14"/>
  <c r="M490" i="14"/>
  <c r="J490" i="14"/>
  <c r="F490" i="14"/>
  <c r="M200" i="14"/>
  <c r="J200" i="14"/>
  <c r="F200" i="14"/>
  <c r="M645" i="14"/>
  <c r="J645" i="14"/>
  <c r="F645" i="14"/>
  <c r="L645" i="14" s="1"/>
  <c r="M574" i="14"/>
  <c r="J574" i="14"/>
  <c r="F574" i="14"/>
  <c r="M499" i="14"/>
  <c r="J499" i="14"/>
  <c r="F499" i="14"/>
  <c r="L499" i="14" s="1"/>
  <c r="M485" i="14"/>
  <c r="J485" i="14"/>
  <c r="F485" i="14"/>
  <c r="L485" i="14" s="1"/>
  <c r="M480" i="14"/>
  <c r="J480" i="14"/>
  <c r="F480" i="14"/>
  <c r="M179" i="14"/>
  <c r="J179" i="14"/>
  <c r="F179" i="14"/>
  <c r="M66" i="14"/>
  <c r="J66" i="14"/>
  <c r="L66" i="14" s="1"/>
  <c r="F66" i="14"/>
  <c r="M18" i="14"/>
  <c r="J18" i="14"/>
  <c r="F18" i="14"/>
  <c r="N651" i="14"/>
  <c r="M651" i="14"/>
  <c r="J651" i="14"/>
  <c r="F651" i="14"/>
  <c r="L651" i="14" s="1"/>
  <c r="M213" i="14"/>
  <c r="J213" i="14"/>
  <c r="F213" i="14"/>
  <c r="M319" i="14"/>
  <c r="L319" i="14"/>
  <c r="J319" i="14"/>
  <c r="F319" i="14"/>
  <c r="N319" i="14" s="1"/>
  <c r="M503" i="14"/>
  <c r="L503" i="14"/>
  <c r="J503" i="14"/>
  <c r="F503" i="14"/>
  <c r="N503" i="14" s="1"/>
  <c r="M158" i="14"/>
  <c r="J158" i="14"/>
  <c r="F158" i="14"/>
  <c r="L158" i="14" s="1"/>
  <c r="M54" i="14"/>
  <c r="J54" i="14"/>
  <c r="F54" i="14"/>
  <c r="M257" i="14"/>
  <c r="J257" i="14"/>
  <c r="F257" i="14"/>
  <c r="L257" i="14" s="1"/>
  <c r="M227" i="14"/>
  <c r="J227" i="14"/>
  <c r="F227" i="14"/>
  <c r="L227" i="14" s="1"/>
  <c r="M402" i="14"/>
  <c r="J402" i="14"/>
  <c r="F402" i="14"/>
  <c r="L402" i="14" s="1"/>
  <c r="M150" i="14"/>
  <c r="J150" i="14"/>
  <c r="F150" i="14"/>
  <c r="M134" i="14"/>
  <c r="J134" i="14"/>
  <c r="F134" i="14"/>
  <c r="M104" i="14"/>
  <c r="J104" i="14"/>
  <c r="F104" i="14"/>
  <c r="M624" i="14"/>
  <c r="J624" i="14"/>
  <c r="F624" i="14"/>
  <c r="M442" i="14"/>
  <c r="J442" i="14"/>
  <c r="F442" i="14"/>
  <c r="M247" i="14"/>
  <c r="J247" i="14"/>
  <c r="F247" i="14"/>
  <c r="L247" i="14" s="1"/>
  <c r="M103" i="14"/>
  <c r="J103" i="14"/>
  <c r="F103" i="14"/>
  <c r="M347" i="14"/>
  <c r="J347" i="14"/>
  <c r="F347" i="14"/>
  <c r="M367" i="14"/>
  <c r="J367" i="14"/>
  <c r="F367" i="14"/>
  <c r="M619" i="14"/>
  <c r="J619" i="14"/>
  <c r="F619" i="14"/>
  <c r="L619" i="14" s="1"/>
  <c r="M220" i="14"/>
  <c r="J220" i="14"/>
  <c r="F220" i="14"/>
  <c r="M184" i="14"/>
  <c r="J184" i="14"/>
  <c r="F184" i="14"/>
  <c r="M231" i="14"/>
  <c r="J231" i="14"/>
  <c r="N231" i="14" s="1"/>
  <c r="F231" i="14"/>
  <c r="M28" i="14"/>
  <c r="J28" i="14"/>
  <c r="F28" i="14"/>
  <c r="L28" i="14" s="1"/>
  <c r="M81" i="14"/>
  <c r="L81" i="14"/>
  <c r="J81" i="14"/>
  <c r="F81" i="14"/>
  <c r="N221" i="14"/>
  <c r="M221" i="14"/>
  <c r="J221" i="14"/>
  <c r="F221" i="14"/>
  <c r="M605" i="14"/>
  <c r="J605" i="14"/>
  <c r="N605" i="14" s="1"/>
  <c r="F605" i="14"/>
  <c r="M212" i="14"/>
  <c r="L212" i="14"/>
  <c r="J212" i="14"/>
  <c r="F212" i="14"/>
  <c r="M457" i="14"/>
  <c r="L457" i="14"/>
  <c r="J457" i="14"/>
  <c r="F457" i="14"/>
  <c r="M115" i="14"/>
  <c r="J115" i="14"/>
  <c r="F115" i="14"/>
  <c r="N115" i="14" s="1"/>
  <c r="M381" i="14"/>
  <c r="J381" i="14"/>
  <c r="N381" i="14" s="1"/>
  <c r="F381" i="14"/>
  <c r="M263" i="14"/>
  <c r="J263" i="14"/>
  <c r="F263" i="14"/>
  <c r="L263" i="14" s="1"/>
  <c r="M513" i="14"/>
  <c r="J513" i="14"/>
  <c r="F513" i="14"/>
  <c r="M385" i="14"/>
  <c r="J385" i="14"/>
  <c r="F385" i="14"/>
  <c r="M11" i="14"/>
  <c r="J11" i="14"/>
  <c r="F11" i="14"/>
  <c r="M234" i="14"/>
  <c r="J234" i="14"/>
  <c r="F234" i="14"/>
  <c r="L234" i="14" s="1"/>
  <c r="M433" i="14"/>
  <c r="J433" i="14"/>
  <c r="F433" i="14"/>
  <c r="M428" i="14"/>
  <c r="J428" i="14"/>
  <c r="F428" i="14"/>
  <c r="L428" i="14" s="1"/>
  <c r="M130" i="14"/>
  <c r="J130" i="14"/>
  <c r="F130" i="14"/>
  <c r="M225" i="14"/>
  <c r="L225" i="14"/>
  <c r="J225" i="14"/>
  <c r="F225" i="14"/>
  <c r="M335" i="14"/>
  <c r="J335" i="14"/>
  <c r="F335" i="14"/>
  <c r="M314" i="14"/>
  <c r="J314" i="14"/>
  <c r="F314" i="14"/>
  <c r="M491" i="14"/>
  <c r="J491" i="14"/>
  <c r="F491" i="14"/>
  <c r="M137" i="14"/>
  <c r="J137" i="14"/>
  <c r="F137" i="14"/>
  <c r="M224" i="14"/>
  <c r="J224" i="14"/>
  <c r="F224" i="14"/>
  <c r="M610" i="14"/>
  <c r="J610" i="14"/>
  <c r="F610" i="14"/>
  <c r="N610" i="14" s="1"/>
  <c r="M327" i="14"/>
  <c r="L327" i="14"/>
  <c r="J327" i="14"/>
  <c r="F327" i="14"/>
  <c r="N327" i="14" s="1"/>
  <c r="M195" i="14"/>
  <c r="L195" i="14"/>
  <c r="J195" i="14"/>
  <c r="F195" i="14"/>
  <c r="N195" i="14" s="1"/>
  <c r="M514" i="14"/>
  <c r="J514" i="14"/>
  <c r="F514" i="14"/>
  <c r="M299" i="14"/>
  <c r="J299" i="14"/>
  <c r="F299" i="14"/>
  <c r="M92" i="14"/>
  <c r="J92" i="14"/>
  <c r="F92" i="14"/>
  <c r="L92" i="14" s="1"/>
  <c r="M512" i="14"/>
  <c r="J512" i="14"/>
  <c r="F512" i="14"/>
  <c r="L512" i="14" s="1"/>
  <c r="M229" i="14"/>
  <c r="J229" i="14"/>
  <c r="F229" i="14"/>
  <c r="M98" i="14"/>
  <c r="J98" i="14"/>
  <c r="F98" i="14"/>
  <c r="N98" i="14" s="1"/>
  <c r="M354" i="14"/>
  <c r="J354" i="14"/>
  <c r="F354" i="14"/>
  <c r="M529" i="14"/>
  <c r="J529" i="14"/>
  <c r="F529" i="14"/>
  <c r="M175" i="14"/>
  <c r="J175" i="14"/>
  <c r="F175" i="14"/>
  <c r="L175" i="14" s="1"/>
  <c r="M123" i="14"/>
  <c r="J123" i="14"/>
  <c r="F123" i="14"/>
  <c r="M595" i="14"/>
  <c r="L595" i="14"/>
  <c r="J595" i="14"/>
  <c r="F595" i="14"/>
  <c r="M474" i="14"/>
  <c r="J474" i="14"/>
  <c r="L474" i="14" s="1"/>
  <c r="F474" i="14"/>
  <c r="M383" i="14"/>
  <c r="J383" i="14"/>
  <c r="F383" i="14"/>
  <c r="M576" i="14"/>
  <c r="J576" i="14"/>
  <c r="F576" i="14"/>
  <c r="M199" i="14"/>
  <c r="L199" i="14"/>
  <c r="J199" i="14"/>
  <c r="F199" i="14"/>
  <c r="N199" i="14" s="1"/>
  <c r="M553" i="14"/>
  <c r="J553" i="14"/>
  <c r="L553" i="14" s="1"/>
  <c r="F553" i="14"/>
  <c r="M46" i="14"/>
  <c r="J46" i="14"/>
  <c r="F46" i="14"/>
  <c r="M558" i="14"/>
  <c r="J558" i="14"/>
  <c r="F558" i="14"/>
  <c r="M544" i="14"/>
  <c r="J544" i="14"/>
  <c r="F544" i="14"/>
  <c r="M250" i="14"/>
  <c r="J250" i="14"/>
  <c r="F250" i="14"/>
  <c r="N250" i="14" s="1"/>
  <c r="M555" i="14"/>
  <c r="J555" i="14"/>
  <c r="F555" i="14"/>
  <c r="M358" i="14"/>
  <c r="J358" i="14"/>
  <c r="F358" i="14"/>
  <c r="M93" i="14"/>
  <c r="J93" i="14"/>
  <c r="F93" i="14"/>
  <c r="M621" i="14"/>
  <c r="J621" i="14"/>
  <c r="F621" i="14"/>
  <c r="N621" i="14" s="1"/>
  <c r="M126" i="14"/>
  <c r="J126" i="14"/>
  <c r="F126" i="14"/>
  <c r="L126" i="14" s="1"/>
  <c r="M334" i="14"/>
  <c r="J334" i="14"/>
  <c r="F334" i="14"/>
  <c r="M320" i="14"/>
  <c r="L320" i="14"/>
  <c r="J320" i="14"/>
  <c r="F320" i="14"/>
  <c r="M473" i="14"/>
  <c r="J473" i="14"/>
  <c r="L473" i="14" s="1"/>
  <c r="F473" i="14"/>
  <c r="M94" i="14"/>
  <c r="J94" i="14"/>
  <c r="F94" i="14"/>
  <c r="M282" i="14"/>
  <c r="J282" i="14"/>
  <c r="F282" i="14"/>
  <c r="M193" i="14"/>
  <c r="L193" i="14"/>
  <c r="J193" i="14"/>
  <c r="F193" i="14"/>
  <c r="N193" i="14" s="1"/>
  <c r="M599" i="14"/>
  <c r="J599" i="14"/>
  <c r="L599" i="14" s="1"/>
  <c r="F599" i="14"/>
  <c r="M61" i="14"/>
  <c r="J61" i="14"/>
  <c r="F61" i="14"/>
  <c r="M296" i="14"/>
  <c r="J296" i="14"/>
  <c r="F296" i="14"/>
  <c r="M369" i="14"/>
  <c r="J369" i="14"/>
  <c r="F369" i="14"/>
  <c r="M164" i="14"/>
  <c r="J164" i="14"/>
  <c r="F164" i="14"/>
  <c r="N164" i="14" s="1"/>
  <c r="M170" i="14"/>
  <c r="J170" i="14"/>
  <c r="F170" i="14"/>
  <c r="M522" i="14"/>
  <c r="J522" i="14"/>
  <c r="F522" i="14"/>
  <c r="M646" i="14"/>
  <c r="J646" i="14"/>
  <c r="F646" i="14"/>
  <c r="M580" i="14"/>
  <c r="J580" i="14"/>
  <c r="F580" i="14"/>
  <c r="N580" i="14" s="1"/>
  <c r="M17" i="14"/>
  <c r="J17" i="14"/>
  <c r="F17" i="14"/>
  <c r="L17" i="14" s="1"/>
  <c r="M489" i="14"/>
  <c r="J489" i="14"/>
  <c r="F489" i="14"/>
  <c r="M346" i="14"/>
  <c r="J346" i="14"/>
  <c r="L346" i="14" s="1"/>
  <c r="F346" i="14"/>
  <c r="M620" i="14"/>
  <c r="J620" i="14"/>
  <c r="F620" i="14"/>
  <c r="N620" i="14" s="1"/>
  <c r="M305" i="14"/>
  <c r="J305" i="14"/>
  <c r="F305" i="14"/>
  <c r="M460" i="14"/>
  <c r="J460" i="14"/>
  <c r="F460" i="14"/>
  <c r="M160" i="14"/>
  <c r="L160" i="14"/>
  <c r="J160" i="14"/>
  <c r="F160" i="14"/>
  <c r="N160" i="14" s="1"/>
  <c r="M494" i="14"/>
  <c r="J494" i="14"/>
  <c r="L494" i="14" s="1"/>
  <c r="F494" i="14"/>
  <c r="M376" i="14"/>
  <c r="J376" i="14"/>
  <c r="F376" i="14"/>
  <c r="L376" i="14" s="1"/>
  <c r="M50" i="14"/>
  <c r="J50" i="14"/>
  <c r="F50" i="14"/>
  <c r="M216" i="14"/>
  <c r="J216" i="14"/>
  <c r="F216" i="14"/>
  <c r="M242" i="14"/>
  <c r="J242" i="14"/>
  <c r="F242" i="14"/>
  <c r="N242" i="14" s="1"/>
  <c r="M151" i="14"/>
  <c r="J151" i="14"/>
  <c r="F151" i="14"/>
  <c r="M391" i="14"/>
  <c r="J391" i="14"/>
  <c r="F391" i="14"/>
  <c r="M90" i="14"/>
  <c r="J90" i="14"/>
  <c r="F90" i="14"/>
  <c r="M149" i="14"/>
  <c r="J149" i="14"/>
  <c r="F149" i="14"/>
  <c r="N149" i="14" s="1"/>
  <c r="M631" i="14"/>
  <c r="J631" i="14"/>
  <c r="F631" i="14"/>
  <c r="L631" i="14" s="1"/>
  <c r="M389" i="14"/>
  <c r="J389" i="14"/>
  <c r="F389" i="14"/>
  <c r="M569" i="14"/>
  <c r="L569" i="14"/>
  <c r="J569" i="14"/>
  <c r="F569" i="14"/>
  <c r="M292" i="14"/>
  <c r="J292" i="14"/>
  <c r="L292" i="14" s="1"/>
  <c r="F292" i="14"/>
  <c r="M89" i="14"/>
  <c r="J89" i="14"/>
  <c r="F89" i="14"/>
  <c r="M344" i="14"/>
  <c r="J344" i="14"/>
  <c r="F344" i="14"/>
  <c r="M359" i="14"/>
  <c r="J359" i="14"/>
  <c r="F359" i="14"/>
  <c r="M587" i="14"/>
  <c r="J587" i="14"/>
  <c r="F587" i="14"/>
  <c r="M315" i="14"/>
  <c r="L315" i="14"/>
  <c r="J315" i="14"/>
  <c r="F315" i="14"/>
  <c r="N315" i="14" s="1"/>
  <c r="M488" i="14"/>
  <c r="J488" i="14"/>
  <c r="F488" i="14"/>
  <c r="M60" i="14"/>
  <c r="J60" i="14"/>
  <c r="L60" i="14" s="1"/>
  <c r="F60" i="14"/>
  <c r="M549" i="14"/>
  <c r="J549" i="14"/>
  <c r="F549" i="14"/>
  <c r="M270" i="14"/>
  <c r="J270" i="14"/>
  <c r="F270" i="14"/>
  <c r="M468" i="14"/>
  <c r="J468" i="14"/>
  <c r="F468" i="14"/>
  <c r="M201" i="14"/>
  <c r="J201" i="14"/>
  <c r="F201" i="14"/>
  <c r="M30" i="14"/>
  <c r="J30" i="14"/>
  <c r="F30" i="14"/>
  <c r="M635" i="14"/>
  <c r="L635" i="14"/>
  <c r="J635" i="14"/>
  <c r="F635" i="14"/>
  <c r="N635" i="14" s="1"/>
  <c r="M291" i="14"/>
  <c r="J291" i="14"/>
  <c r="F291" i="14"/>
  <c r="M542" i="14"/>
  <c r="L542" i="14"/>
  <c r="J542" i="14"/>
  <c r="F542" i="14"/>
  <c r="M284" i="14"/>
  <c r="J284" i="14"/>
  <c r="L284" i="14" s="1"/>
  <c r="F284" i="14"/>
  <c r="M21" i="14"/>
  <c r="J21" i="14"/>
  <c r="F21" i="14"/>
  <c r="M345" i="14"/>
  <c r="J345" i="14"/>
  <c r="F345" i="14"/>
  <c r="M114" i="14"/>
  <c r="J114" i="14"/>
  <c r="F114" i="14"/>
  <c r="M239" i="14"/>
  <c r="J239" i="14"/>
  <c r="F239" i="14"/>
  <c r="M32" i="14"/>
  <c r="L32" i="14"/>
  <c r="J32" i="14"/>
  <c r="F32" i="14"/>
  <c r="N32" i="14" s="1"/>
  <c r="M248" i="14"/>
  <c r="J248" i="14"/>
  <c r="F248" i="14"/>
  <c r="M180" i="14"/>
  <c r="J180" i="14"/>
  <c r="L180" i="14" s="1"/>
  <c r="F180" i="14"/>
  <c r="M603" i="14"/>
  <c r="J603" i="14"/>
  <c r="F603" i="14"/>
  <c r="M128" i="14"/>
  <c r="J128" i="14"/>
  <c r="F128" i="14"/>
  <c r="M279" i="14"/>
  <c r="J279" i="14"/>
  <c r="F279" i="14"/>
  <c r="M633" i="14"/>
  <c r="J633" i="14"/>
  <c r="F633" i="14"/>
  <c r="M515" i="14"/>
  <c r="J515" i="14"/>
  <c r="F515" i="14"/>
  <c r="M375" i="14"/>
  <c r="L375" i="14"/>
  <c r="J375" i="14"/>
  <c r="F375" i="14"/>
  <c r="N375" i="14" s="1"/>
  <c r="M643" i="14"/>
  <c r="J643" i="14"/>
  <c r="F643" i="14"/>
  <c r="M14" i="14"/>
  <c r="L14" i="14"/>
  <c r="J14" i="14"/>
  <c r="F14" i="14"/>
  <c r="M236" i="14"/>
  <c r="J236" i="14"/>
  <c r="L236" i="14" s="1"/>
  <c r="F236" i="14"/>
  <c r="M479" i="14"/>
  <c r="J479" i="14"/>
  <c r="F479" i="14"/>
  <c r="M15" i="14"/>
  <c r="J15" i="14"/>
  <c r="F15" i="14"/>
  <c r="M253" i="14"/>
  <c r="J253" i="14"/>
  <c r="F253" i="14"/>
  <c r="M616" i="14"/>
  <c r="J616" i="14"/>
  <c r="F616" i="14"/>
  <c r="M171" i="14"/>
  <c r="L171" i="14"/>
  <c r="J171" i="14"/>
  <c r="F171" i="14"/>
  <c r="N171" i="14" s="1"/>
  <c r="M293" i="14"/>
  <c r="J293" i="14"/>
  <c r="F293" i="14"/>
  <c r="M456" i="14"/>
  <c r="J456" i="14"/>
  <c r="L456" i="14" s="1"/>
  <c r="F456" i="14"/>
  <c r="M67" i="14"/>
  <c r="J67" i="14"/>
  <c r="F67" i="14"/>
  <c r="M615" i="14"/>
  <c r="J615" i="14"/>
  <c r="F615" i="14"/>
  <c r="M441" i="14"/>
  <c r="J441" i="14"/>
  <c r="F441" i="14"/>
  <c r="M477" i="14"/>
  <c r="J477" i="14"/>
  <c r="F477" i="14"/>
  <c r="M83" i="14"/>
  <c r="J83" i="14"/>
  <c r="F83" i="14"/>
  <c r="M271" i="14"/>
  <c r="L271" i="14"/>
  <c r="J271" i="14"/>
  <c r="F271" i="14"/>
  <c r="N271" i="14" s="1"/>
  <c r="M572" i="14"/>
  <c r="J572" i="14"/>
  <c r="F572" i="14"/>
  <c r="M139" i="14"/>
  <c r="L139" i="14"/>
  <c r="J139" i="14"/>
  <c r="F139" i="14"/>
  <c r="M301" i="14"/>
  <c r="J301" i="14"/>
  <c r="L301" i="14" s="1"/>
  <c r="F301" i="14"/>
  <c r="M113" i="14"/>
  <c r="J113" i="14"/>
  <c r="F113" i="14"/>
  <c r="M317" i="14"/>
  <c r="J317" i="14"/>
  <c r="F317" i="14"/>
  <c r="M268" i="14"/>
  <c r="J268" i="14"/>
  <c r="F268" i="14"/>
  <c r="M185" i="14"/>
  <c r="J185" i="14"/>
  <c r="F185" i="14"/>
  <c r="M455" i="14"/>
  <c r="L455" i="14"/>
  <c r="J455" i="14"/>
  <c r="F455" i="14"/>
  <c r="N455" i="14" s="1"/>
  <c r="M187" i="14"/>
  <c r="J187" i="14"/>
  <c r="F187" i="14"/>
  <c r="M504" i="14"/>
  <c r="J504" i="14"/>
  <c r="F504" i="14"/>
  <c r="L504" i="14" s="1"/>
  <c r="M275" i="14"/>
  <c r="J275" i="14"/>
  <c r="F275" i="14"/>
  <c r="M437" i="14"/>
  <c r="J437" i="14"/>
  <c r="F437" i="14"/>
  <c r="N437" i="14" s="1"/>
  <c r="M425" i="14"/>
  <c r="J425" i="14"/>
  <c r="F425" i="14"/>
  <c r="M144" i="14"/>
  <c r="L144" i="14"/>
  <c r="J144" i="14"/>
  <c r="F144" i="14"/>
  <c r="N144" i="14" s="1"/>
  <c r="M517" i="14"/>
  <c r="J517" i="14"/>
  <c r="F517" i="14"/>
  <c r="M647" i="14"/>
  <c r="L647" i="14"/>
  <c r="J647" i="14"/>
  <c r="F647" i="14"/>
  <c r="M626" i="14"/>
  <c r="J626" i="14"/>
  <c r="F626" i="14"/>
  <c r="M523" i="14"/>
  <c r="J523" i="14"/>
  <c r="F523" i="14"/>
  <c r="L523" i="14" s="1"/>
  <c r="M111" i="14"/>
  <c r="J111" i="14"/>
  <c r="F111" i="14"/>
  <c r="M570" i="14"/>
  <c r="J570" i="14"/>
  <c r="F570" i="14"/>
  <c r="N570" i="14" s="1"/>
  <c r="M618" i="14"/>
  <c r="J618" i="14"/>
  <c r="F618" i="14"/>
  <c r="M617" i="14"/>
  <c r="L617" i="14"/>
  <c r="J617" i="14"/>
  <c r="F617" i="14"/>
  <c r="N617" i="14" s="1"/>
  <c r="M362" i="14"/>
  <c r="J362" i="14"/>
  <c r="F362" i="14"/>
  <c r="M371" i="14"/>
  <c r="L371" i="14"/>
  <c r="J371" i="14"/>
  <c r="F371" i="14"/>
  <c r="M538" i="14"/>
  <c r="J538" i="14"/>
  <c r="F538" i="14"/>
  <c r="M440" i="14"/>
  <c r="J440" i="14"/>
  <c r="F440" i="14"/>
  <c r="L440" i="14" s="1"/>
  <c r="M112" i="14"/>
  <c r="J112" i="14"/>
  <c r="F112" i="14"/>
  <c r="M630" i="14"/>
  <c r="J630" i="14"/>
  <c r="F630" i="14"/>
  <c r="N630" i="14" s="1"/>
  <c r="M309" i="14"/>
  <c r="J309" i="14"/>
  <c r="F309" i="14"/>
  <c r="N309" i="14" s="1"/>
  <c r="M167" i="14"/>
  <c r="J167" i="14"/>
  <c r="F167" i="14"/>
  <c r="L167" i="14" s="1"/>
  <c r="M585" i="14"/>
  <c r="J585" i="14"/>
  <c r="F585" i="14"/>
  <c r="M244" i="14"/>
  <c r="J244" i="14"/>
  <c r="L244" i="14" s="1"/>
  <c r="F244" i="14"/>
  <c r="M70" i="14"/>
  <c r="J70" i="14"/>
  <c r="F70" i="14"/>
  <c r="L70" i="14" s="1"/>
  <c r="M273" i="14"/>
  <c r="J273" i="14"/>
  <c r="F273" i="14"/>
  <c r="L273" i="14" s="1"/>
  <c r="M86" i="14"/>
  <c r="J86" i="14"/>
  <c r="F86" i="14"/>
  <c r="L86" i="14" s="1"/>
  <c r="M500" i="14"/>
  <c r="J500" i="14"/>
  <c r="F500" i="14"/>
  <c r="M431" i="14"/>
  <c r="L431" i="14"/>
  <c r="J431" i="14"/>
  <c r="F431" i="14"/>
  <c r="N431" i="14" s="1"/>
  <c r="M49" i="14"/>
  <c r="J49" i="14"/>
  <c r="F49" i="14"/>
  <c r="M328" i="14"/>
  <c r="J328" i="14"/>
  <c r="F328" i="14"/>
  <c r="M176" i="14"/>
  <c r="J176" i="14"/>
  <c r="F176" i="14"/>
  <c r="N176" i="14" s="1"/>
  <c r="M58" i="14"/>
  <c r="J58" i="14"/>
  <c r="F58" i="14"/>
  <c r="N58" i="14" s="1"/>
  <c r="M390" i="14"/>
  <c r="J390" i="14"/>
  <c r="F390" i="14"/>
  <c r="L390" i="14" s="1"/>
  <c r="N366" i="14"/>
  <c r="M366" i="14"/>
  <c r="J366" i="14"/>
  <c r="F366" i="14"/>
  <c r="L366" i="14" s="1"/>
  <c r="M409" i="14"/>
  <c r="J409" i="14"/>
  <c r="L409" i="14" s="1"/>
  <c r="F409" i="14"/>
  <c r="M68" i="14"/>
  <c r="L68" i="14"/>
  <c r="J68" i="14"/>
  <c r="F68" i="14"/>
  <c r="M438" i="14"/>
  <c r="J438" i="14"/>
  <c r="F438" i="14"/>
  <c r="M539" i="14"/>
  <c r="J539" i="14"/>
  <c r="F539" i="14"/>
  <c r="M332" i="14"/>
  <c r="J332" i="14"/>
  <c r="F332" i="14"/>
  <c r="N332" i="14" s="1"/>
  <c r="M404" i="14"/>
  <c r="L404" i="14"/>
  <c r="J404" i="14"/>
  <c r="F404" i="14"/>
  <c r="N404" i="14" s="1"/>
  <c r="M298" i="14"/>
  <c r="J298" i="14"/>
  <c r="F298" i="14"/>
  <c r="M464" i="14"/>
  <c r="J464" i="14"/>
  <c r="N464" i="14" s="1"/>
  <c r="F464" i="14"/>
  <c r="M105" i="14"/>
  <c r="J105" i="14"/>
  <c r="L105" i="14" s="1"/>
  <c r="F105" i="14"/>
  <c r="M249" i="14"/>
  <c r="J249" i="14"/>
  <c r="F249" i="14"/>
  <c r="L249" i="14" s="1"/>
  <c r="M364" i="14"/>
  <c r="J364" i="14"/>
  <c r="F364" i="14"/>
  <c r="L364" i="14" s="1"/>
  <c r="M39" i="14"/>
  <c r="J39" i="14"/>
  <c r="F39" i="14"/>
  <c r="M226" i="14"/>
  <c r="J226" i="14"/>
  <c r="L226" i="14" s="1"/>
  <c r="F226" i="14"/>
  <c r="M399" i="14"/>
  <c r="L399" i="14"/>
  <c r="J399" i="14"/>
  <c r="F399" i="14"/>
  <c r="M256" i="14"/>
  <c r="J256" i="14"/>
  <c r="F256" i="14"/>
  <c r="M157" i="14"/>
  <c r="J157" i="14"/>
  <c r="F157" i="14"/>
  <c r="N157" i="14" s="1"/>
  <c r="M261" i="14"/>
  <c r="J261" i="14"/>
  <c r="F261" i="14"/>
  <c r="M129" i="14"/>
  <c r="J129" i="14"/>
  <c r="F129" i="14"/>
  <c r="N129" i="14" s="1"/>
  <c r="M147" i="14"/>
  <c r="J147" i="14"/>
  <c r="F147" i="14"/>
  <c r="N147" i="14" s="1"/>
  <c r="M629" i="14"/>
  <c r="J629" i="14"/>
  <c r="F629" i="14"/>
  <c r="M42" i="14"/>
  <c r="J42" i="14"/>
  <c r="F42" i="14"/>
  <c r="M107" i="14"/>
  <c r="J107" i="14"/>
  <c r="F107" i="14"/>
  <c r="L107" i="14" s="1"/>
  <c r="M342" i="14"/>
  <c r="J342" i="14"/>
  <c r="F342" i="14"/>
  <c r="N342" i="14" s="1"/>
  <c r="M326" i="14"/>
  <c r="J326" i="14"/>
  <c r="F326" i="14"/>
  <c r="L326" i="14" s="1"/>
  <c r="M289" i="14"/>
  <c r="J289" i="14"/>
  <c r="F289" i="14"/>
  <c r="M453" i="14"/>
  <c r="L453" i="14"/>
  <c r="J453" i="14"/>
  <c r="F453" i="14"/>
  <c r="N453" i="14" s="1"/>
  <c r="M472" i="14"/>
  <c r="J472" i="14"/>
  <c r="L472" i="14" s="1"/>
  <c r="F472" i="14"/>
  <c r="M641" i="14"/>
  <c r="J641" i="14"/>
  <c r="F641" i="14"/>
  <c r="M581" i="14"/>
  <c r="J581" i="14"/>
  <c r="F581" i="14"/>
  <c r="N581" i="14" s="1"/>
  <c r="M87" i="14"/>
  <c r="J87" i="14"/>
  <c r="F87" i="14"/>
  <c r="N87" i="14" s="1"/>
  <c r="M637" i="14"/>
  <c r="J637" i="14"/>
  <c r="F637" i="14"/>
  <c r="N637" i="14" s="1"/>
  <c r="N63" i="14"/>
  <c r="M63" i="14"/>
  <c r="J63" i="14"/>
  <c r="F63" i="14"/>
  <c r="L63" i="14" s="1"/>
  <c r="M217" i="14"/>
  <c r="J217" i="14"/>
  <c r="F217" i="14"/>
  <c r="M533" i="14"/>
  <c r="L533" i="14"/>
  <c r="J533" i="14"/>
  <c r="F533" i="14"/>
  <c r="M412" i="14"/>
  <c r="J412" i="14"/>
  <c r="L412" i="14" s="1"/>
  <c r="F412" i="14"/>
  <c r="M336" i="14"/>
  <c r="J336" i="14"/>
  <c r="F336" i="14"/>
  <c r="M197" i="14"/>
  <c r="J197" i="14"/>
  <c r="F197" i="14"/>
  <c r="N197" i="14" s="1"/>
  <c r="M172" i="14"/>
  <c r="L172" i="14"/>
  <c r="J172" i="14"/>
  <c r="F172" i="14"/>
  <c r="N172" i="14" s="1"/>
  <c r="M487" i="14"/>
  <c r="J487" i="14"/>
  <c r="L487" i="14" s="1"/>
  <c r="F487" i="14"/>
  <c r="M304" i="14"/>
  <c r="J304" i="14"/>
  <c r="F304" i="14"/>
  <c r="N304" i="14" s="1"/>
  <c r="M194" i="14"/>
  <c r="J194" i="14"/>
  <c r="F194" i="14"/>
  <c r="M397" i="14"/>
  <c r="J397" i="14"/>
  <c r="F397" i="14"/>
  <c r="N397" i="14" s="1"/>
  <c r="M57" i="14"/>
  <c r="J57" i="14"/>
  <c r="F57" i="14"/>
  <c r="N57" i="14" s="1"/>
  <c r="M203" i="14"/>
  <c r="J203" i="14"/>
  <c r="F203" i="14"/>
  <c r="M541" i="14"/>
  <c r="J541" i="14"/>
  <c r="F541" i="14"/>
  <c r="M461" i="14"/>
  <c r="J461" i="14"/>
  <c r="L461" i="14" s="1"/>
  <c r="F461" i="14"/>
  <c r="M583" i="14"/>
  <c r="J583" i="14"/>
  <c r="L583" i="14" s="1"/>
  <c r="F583" i="14"/>
  <c r="N583" i="14" s="1"/>
  <c r="M566" i="14"/>
  <c r="J566" i="14"/>
  <c r="F566" i="14"/>
  <c r="N566" i="14" s="1"/>
  <c r="M567" i="14"/>
  <c r="J567" i="14"/>
  <c r="F567" i="14"/>
  <c r="M288" i="14"/>
  <c r="J288" i="14"/>
  <c r="F288" i="14"/>
  <c r="N288" i="14" s="1"/>
  <c r="M295" i="14"/>
  <c r="J295" i="14"/>
  <c r="L295" i="14" s="1"/>
  <c r="F295" i="14"/>
  <c r="M310" i="14"/>
  <c r="J310" i="14"/>
  <c r="F310" i="14"/>
  <c r="M443" i="14"/>
  <c r="J443" i="14"/>
  <c r="F443" i="14"/>
  <c r="N443" i="14" s="1"/>
  <c r="M434" i="14"/>
  <c r="J434" i="14"/>
  <c r="F434" i="14"/>
  <c r="N434" i="14" s="1"/>
  <c r="M131" i="14"/>
  <c r="J131" i="14"/>
  <c r="F131" i="14"/>
  <c r="N131" i="14" s="1"/>
  <c r="M649" i="14"/>
  <c r="J649" i="14"/>
  <c r="F649" i="14"/>
  <c r="L649" i="14" s="1"/>
  <c r="M214" i="14"/>
  <c r="J214" i="14"/>
  <c r="F214" i="14"/>
  <c r="M601" i="14"/>
  <c r="L601" i="14"/>
  <c r="J601" i="14"/>
  <c r="F601" i="14"/>
  <c r="N601" i="14" s="1"/>
  <c r="M35" i="14"/>
  <c r="J35" i="14"/>
  <c r="L35" i="14" s="1"/>
  <c r="F35" i="14"/>
  <c r="M59" i="14"/>
  <c r="J59" i="14"/>
  <c r="F59" i="14"/>
  <c r="M483" i="14"/>
  <c r="J483" i="14"/>
  <c r="F483" i="14"/>
  <c r="N483" i="14" s="1"/>
  <c r="M556" i="14"/>
  <c r="J556" i="14"/>
  <c r="F556" i="14"/>
  <c r="N556" i="14" s="1"/>
  <c r="M348" i="14"/>
  <c r="J348" i="14"/>
  <c r="L348" i="14" s="1"/>
  <c r="F348" i="14"/>
  <c r="N348" i="14" s="1"/>
  <c r="N387" i="14"/>
  <c r="M387" i="14"/>
  <c r="J387" i="14"/>
  <c r="F387" i="14"/>
  <c r="L387" i="14" s="1"/>
  <c r="M159" i="14"/>
  <c r="J159" i="14"/>
  <c r="F159" i="14"/>
  <c r="M127" i="14"/>
  <c r="L127" i="14"/>
  <c r="J127" i="14"/>
  <c r="F127" i="14"/>
  <c r="M548" i="14"/>
  <c r="J548" i="14"/>
  <c r="L548" i="14" s="1"/>
  <c r="F548" i="14"/>
  <c r="M19" i="14"/>
  <c r="J19" i="14"/>
  <c r="F19" i="14"/>
  <c r="M84" i="14"/>
  <c r="J84" i="14"/>
  <c r="F84" i="14"/>
  <c r="N84" i="14" s="1"/>
  <c r="M481" i="14"/>
  <c r="J481" i="14"/>
  <c r="L481" i="14" s="1"/>
  <c r="F481" i="14"/>
  <c r="M183" i="14"/>
  <c r="J183" i="14"/>
  <c r="L183" i="14" s="1"/>
  <c r="F183" i="14"/>
  <c r="M307" i="14"/>
  <c r="J307" i="14"/>
  <c r="F307" i="14"/>
  <c r="N307" i="14" s="1"/>
  <c r="M413" i="14"/>
  <c r="J413" i="14"/>
  <c r="F413" i="14"/>
  <c r="N413" i="14" s="1"/>
  <c r="M20" i="14"/>
  <c r="J20" i="14"/>
  <c r="L20" i="14" s="1"/>
  <c r="F20" i="14"/>
  <c r="N20" i="14" s="1"/>
  <c r="M563" i="14"/>
  <c r="J563" i="14"/>
  <c r="F563" i="14"/>
  <c r="N563" i="14" s="1"/>
  <c r="M394" i="14"/>
  <c r="J394" i="14"/>
  <c r="F394" i="14"/>
  <c r="L394" i="14" s="1"/>
  <c r="M623" i="14"/>
  <c r="J623" i="14"/>
  <c r="F623" i="14"/>
  <c r="L623" i="14" s="1"/>
  <c r="M278" i="14"/>
  <c r="J278" i="14"/>
  <c r="F278" i="14"/>
  <c r="N278" i="14" s="1"/>
  <c r="M101" i="14"/>
  <c r="J101" i="14"/>
  <c r="L101" i="14" s="1"/>
  <c r="F101" i="14"/>
  <c r="N101" i="14" s="1"/>
  <c r="M240" i="14"/>
  <c r="J240" i="14"/>
  <c r="F240" i="14"/>
  <c r="M439" i="14"/>
  <c r="J439" i="14"/>
  <c r="F439" i="14"/>
  <c r="M155" i="14"/>
  <c r="J155" i="14"/>
  <c r="F155" i="14"/>
  <c r="N155" i="14" s="1"/>
  <c r="M313" i="14"/>
  <c r="J313" i="14"/>
  <c r="L313" i="14" s="1"/>
  <c r="F313" i="14"/>
  <c r="M600" i="14"/>
  <c r="L600" i="14"/>
  <c r="J600" i="14"/>
  <c r="F600" i="14"/>
  <c r="N582" i="14"/>
  <c r="M582" i="14"/>
  <c r="J582" i="14"/>
  <c r="F582" i="14"/>
  <c r="L582" i="14" s="1"/>
  <c r="N38" i="14"/>
  <c r="M38" i="14"/>
  <c r="J38" i="14"/>
  <c r="F38" i="14"/>
  <c r="L38" i="14" s="1"/>
  <c r="N445" i="14"/>
  <c r="M445" i="14"/>
  <c r="J445" i="14"/>
  <c r="F445" i="14"/>
  <c r="L445" i="14" s="1"/>
  <c r="M447" i="14"/>
  <c r="J447" i="14"/>
  <c r="L447" i="14" s="1"/>
  <c r="F447" i="14"/>
  <c r="M611" i="14"/>
  <c r="J611" i="14"/>
  <c r="L611" i="14" s="1"/>
  <c r="F611" i="14"/>
  <c r="M609" i="14"/>
  <c r="J609" i="14"/>
  <c r="F609" i="14"/>
  <c r="M648" i="14"/>
  <c r="J648" i="14"/>
  <c r="F648" i="14"/>
  <c r="L648" i="14" s="1"/>
  <c r="M219" i="14"/>
  <c r="J219" i="14"/>
  <c r="F219" i="14"/>
  <c r="N219" i="14" s="1"/>
  <c r="M237" i="14"/>
  <c r="J237" i="14"/>
  <c r="F237" i="14"/>
  <c r="N237" i="14" s="1"/>
  <c r="M360" i="14"/>
  <c r="J360" i="14"/>
  <c r="F360" i="14"/>
  <c r="L360" i="14" s="1"/>
  <c r="N286" i="14"/>
  <c r="M286" i="14"/>
  <c r="J286" i="14"/>
  <c r="F286" i="14"/>
  <c r="L286" i="14" s="1"/>
  <c r="M476" i="14"/>
  <c r="J476" i="14"/>
  <c r="L476" i="14" s="1"/>
  <c r="F476" i="14"/>
  <c r="M405" i="14"/>
  <c r="L405" i="14"/>
  <c r="J405" i="14"/>
  <c r="F405" i="14"/>
  <c r="M302" i="14"/>
  <c r="J302" i="14"/>
  <c r="F302" i="14"/>
  <c r="M120" i="14"/>
  <c r="J120" i="14"/>
  <c r="F120" i="14"/>
  <c r="N120" i="14" s="1"/>
  <c r="M520" i="14"/>
  <c r="J520" i="14"/>
  <c r="F520" i="14"/>
  <c r="N520" i="14" s="1"/>
  <c r="M586" i="14"/>
  <c r="J586" i="14"/>
  <c r="F586" i="14"/>
  <c r="N586" i="14" s="1"/>
  <c r="M501" i="14"/>
  <c r="J501" i="14"/>
  <c r="F501" i="14"/>
  <c r="N591" i="14"/>
  <c r="M591" i="14"/>
  <c r="J591" i="14"/>
  <c r="F591" i="14"/>
  <c r="M272" i="14"/>
  <c r="J272" i="14"/>
  <c r="L272" i="14" s="1"/>
  <c r="F272" i="14"/>
  <c r="M592" i="14"/>
  <c r="L592" i="14"/>
  <c r="J592" i="14"/>
  <c r="F592" i="14"/>
  <c r="M246" i="14"/>
  <c r="J246" i="14"/>
  <c r="F246" i="14"/>
  <c r="M505" i="14"/>
  <c r="J505" i="14"/>
  <c r="F505" i="14"/>
  <c r="M294" i="14"/>
  <c r="J294" i="14"/>
  <c r="F294" i="14"/>
  <c r="N294" i="14" s="1"/>
  <c r="M423" i="14"/>
  <c r="J423" i="14"/>
  <c r="F423" i="14"/>
  <c r="M285" i="14"/>
  <c r="J285" i="14"/>
  <c r="F285" i="14"/>
  <c r="N604" i="14"/>
  <c r="M604" i="14"/>
  <c r="J604" i="14"/>
  <c r="F604" i="14"/>
  <c r="L604" i="14" s="1"/>
  <c r="M47" i="14"/>
  <c r="J47" i="14"/>
  <c r="L47" i="14" s="1"/>
  <c r="F47" i="14"/>
  <c r="M77" i="14"/>
  <c r="J77" i="14"/>
  <c r="L77" i="14" s="1"/>
  <c r="F77" i="14"/>
  <c r="M378" i="14"/>
  <c r="J378" i="14"/>
  <c r="F378" i="14"/>
  <c r="L378" i="14" s="1"/>
  <c r="M182" i="14"/>
  <c r="J182" i="14"/>
  <c r="F182" i="14"/>
  <c r="M118" i="14"/>
  <c r="J118" i="14"/>
  <c r="F118" i="14"/>
  <c r="N118" i="14" s="1"/>
  <c r="M560" i="14"/>
  <c r="J560" i="14"/>
  <c r="F560" i="14"/>
  <c r="M561" i="14"/>
  <c r="J561" i="14"/>
  <c r="F561" i="14"/>
  <c r="N498" i="14"/>
  <c r="M498" i="14"/>
  <c r="J498" i="14"/>
  <c r="F498" i="14"/>
  <c r="L498" i="14" s="1"/>
  <c r="M502" i="14"/>
  <c r="J502" i="14"/>
  <c r="L502" i="14" s="1"/>
  <c r="F502" i="14"/>
  <c r="M322" i="14"/>
  <c r="J322" i="14"/>
  <c r="L322" i="14" s="1"/>
  <c r="F322" i="14"/>
  <c r="M31" i="14"/>
  <c r="J31" i="14"/>
  <c r="F31" i="14"/>
  <c r="L31" i="14" s="1"/>
  <c r="M373" i="14"/>
  <c r="J373" i="14"/>
  <c r="F373" i="14"/>
  <c r="M143" i="14"/>
  <c r="J143" i="14"/>
  <c r="F143" i="14"/>
  <c r="N143" i="14" s="1"/>
  <c r="M96" i="14"/>
  <c r="J96" i="14"/>
  <c r="F96" i="14"/>
  <c r="M204" i="14"/>
  <c r="J204" i="14"/>
  <c r="F204" i="14"/>
  <c r="L204" i="14" s="1"/>
  <c r="N607" i="14"/>
  <c r="M607" i="14"/>
  <c r="J607" i="14"/>
  <c r="F607" i="14"/>
  <c r="L607" i="14" s="1"/>
  <c r="M380" i="14"/>
  <c r="J380" i="14"/>
  <c r="L380" i="14" s="1"/>
  <c r="F380" i="14"/>
  <c r="M588" i="14"/>
  <c r="J588" i="14"/>
  <c r="L588" i="14" s="1"/>
  <c r="F588" i="14"/>
  <c r="M628" i="14"/>
  <c r="J628" i="14"/>
  <c r="F628" i="14"/>
  <c r="L628" i="14" s="1"/>
  <c r="M189" i="14"/>
  <c r="J189" i="14"/>
  <c r="F189" i="14"/>
  <c r="M281" i="14"/>
  <c r="J281" i="14"/>
  <c r="F281" i="14"/>
  <c r="N281" i="14" s="1"/>
  <c r="M243" i="14"/>
  <c r="J243" i="14"/>
  <c r="F243" i="14"/>
  <c r="M482" i="14"/>
  <c r="J482" i="14"/>
  <c r="F482" i="14"/>
  <c r="L482" i="14" s="1"/>
  <c r="N452" i="14"/>
  <c r="M452" i="14"/>
  <c r="J452" i="14"/>
  <c r="F452" i="14"/>
  <c r="L452" i="14" s="1"/>
  <c r="M173" i="14"/>
  <c r="J173" i="14"/>
  <c r="L173" i="14" s="1"/>
  <c r="F173" i="14"/>
  <c r="M133" i="14"/>
  <c r="J133" i="14"/>
  <c r="L133" i="14" s="1"/>
  <c r="F133" i="14"/>
  <c r="M34" i="14"/>
  <c r="J34" i="14"/>
  <c r="F34" i="14"/>
  <c r="L34" i="14" s="1"/>
  <c r="M411" i="14"/>
  <c r="J411" i="14"/>
  <c r="F411" i="14"/>
  <c r="M466" i="14"/>
  <c r="J466" i="14"/>
  <c r="F466" i="14"/>
  <c r="N466" i="14" s="1"/>
  <c r="M639" i="14"/>
  <c r="J639" i="14"/>
  <c r="F639" i="14"/>
  <c r="M88" i="14"/>
  <c r="J88" i="14"/>
  <c r="F88" i="14"/>
  <c r="L88" i="14" s="1"/>
  <c r="N311" i="14"/>
  <c r="M311" i="14"/>
  <c r="J311" i="14"/>
  <c r="F311" i="14"/>
  <c r="L311" i="14" s="1"/>
  <c r="M148" i="14"/>
  <c r="J148" i="14"/>
  <c r="L148" i="14" s="1"/>
  <c r="F148" i="14"/>
  <c r="M554" i="14"/>
  <c r="J554" i="14"/>
  <c r="L554" i="14" s="1"/>
  <c r="F554" i="14"/>
  <c r="M386" i="14"/>
  <c r="J386" i="14"/>
  <c r="F386" i="14"/>
  <c r="L386" i="14" s="1"/>
  <c r="M10" i="14"/>
  <c r="J10" i="14"/>
  <c r="F10" i="14"/>
  <c r="M124" i="14"/>
  <c r="J124" i="14"/>
  <c r="F124" i="14"/>
  <c r="N124" i="14" s="1"/>
  <c r="M152" i="14"/>
  <c r="J152" i="14"/>
  <c r="F152" i="14"/>
  <c r="M407" i="14"/>
  <c r="J407" i="14"/>
  <c r="F407" i="14"/>
  <c r="L407" i="14" s="1"/>
  <c r="M432" i="14"/>
  <c r="J432" i="14"/>
  <c r="F432" i="14"/>
  <c r="M422" i="14"/>
  <c r="J422" i="14"/>
  <c r="F422" i="14"/>
  <c r="N422" i="14" s="1"/>
  <c r="M211" i="14"/>
  <c r="J211" i="14"/>
  <c r="F211" i="14"/>
  <c r="M277" i="14"/>
  <c r="J277" i="14"/>
  <c r="F277" i="14"/>
  <c r="L277" i="14" s="1"/>
  <c r="N95" i="14"/>
  <c r="M95" i="14"/>
  <c r="J95" i="14"/>
  <c r="F95" i="14"/>
  <c r="L95" i="14" s="1"/>
  <c r="M475" i="14"/>
  <c r="J475" i="14"/>
  <c r="L475" i="14" s="1"/>
  <c r="F475" i="14"/>
  <c r="M136" i="14"/>
  <c r="L136" i="14"/>
  <c r="J136" i="14"/>
  <c r="F136" i="14"/>
  <c r="N136" i="14" s="1"/>
  <c r="M355" i="14"/>
  <c r="J355" i="14"/>
  <c r="F355" i="14"/>
  <c r="M333" i="14"/>
  <c r="J333" i="14"/>
  <c r="F333" i="14"/>
  <c r="L333" i="14" s="1"/>
  <c r="M208" i="14"/>
  <c r="J208" i="14"/>
  <c r="F208" i="14"/>
  <c r="N208" i="14" s="1"/>
  <c r="M40" i="14"/>
  <c r="L40" i="14"/>
  <c r="J40" i="14"/>
  <c r="F40" i="14"/>
  <c r="N40" i="14" s="1"/>
  <c r="M537" i="14"/>
  <c r="J537" i="14"/>
  <c r="F537" i="14"/>
  <c r="M97" i="14"/>
  <c r="J97" i="14"/>
  <c r="N97" i="14" s="1"/>
  <c r="F97" i="14"/>
  <c r="M290" i="14"/>
  <c r="J290" i="14"/>
  <c r="L290" i="14" s="1"/>
  <c r="F290" i="14"/>
  <c r="M531" i="14"/>
  <c r="J531" i="14"/>
  <c r="F531" i="14"/>
  <c r="L531" i="14" s="1"/>
  <c r="M602" i="14"/>
  <c r="J602" i="14"/>
  <c r="F602" i="14"/>
  <c r="L602" i="14" s="1"/>
  <c r="M424" i="14"/>
  <c r="J424" i="14"/>
  <c r="F424" i="14"/>
  <c r="L424" i="14" s="1"/>
  <c r="M12" i="14"/>
  <c r="J12" i="14"/>
  <c r="L12" i="14" s="1"/>
  <c r="F12" i="14"/>
  <c r="M484" i="14"/>
  <c r="J484" i="14"/>
  <c r="L484" i="14" s="1"/>
  <c r="F484" i="14"/>
  <c r="M80" i="14"/>
  <c r="J80" i="14"/>
  <c r="N80" i="14" s="1"/>
  <c r="F80" i="14"/>
  <c r="M352" i="14"/>
  <c r="J352" i="14"/>
  <c r="F352" i="14"/>
  <c r="L352" i="14" s="1"/>
  <c r="M557" i="14"/>
  <c r="J557" i="14"/>
  <c r="F557" i="14"/>
  <c r="N557" i="14" s="1"/>
  <c r="M510" i="14"/>
  <c r="J510" i="14"/>
  <c r="F510" i="14"/>
  <c r="N510" i="14" s="1"/>
  <c r="M116" i="14"/>
  <c r="J116" i="14"/>
  <c r="F116" i="14"/>
  <c r="L116" i="14" s="1"/>
  <c r="N507" i="14"/>
  <c r="M507" i="14"/>
  <c r="J507" i="14"/>
  <c r="F507" i="14"/>
  <c r="L507" i="14" s="1"/>
  <c r="M398" i="14"/>
  <c r="J398" i="14"/>
  <c r="L398" i="14" s="1"/>
  <c r="F398" i="14"/>
  <c r="M351" i="14"/>
  <c r="L351" i="14"/>
  <c r="J351" i="14"/>
  <c r="F351" i="14"/>
  <c r="M470" i="14"/>
  <c r="J470" i="14"/>
  <c r="F470" i="14"/>
  <c r="M469" i="14"/>
  <c r="J469" i="14"/>
  <c r="F469" i="14"/>
  <c r="L469" i="14" s="1"/>
  <c r="M349" i="14"/>
  <c r="J349" i="14"/>
  <c r="F349" i="14"/>
  <c r="N349" i="14" s="1"/>
  <c r="M75" i="14"/>
  <c r="L75" i="14"/>
  <c r="J75" i="14"/>
  <c r="F75" i="14"/>
  <c r="N75" i="14" s="1"/>
  <c r="M338" i="14"/>
  <c r="J338" i="14"/>
  <c r="F338" i="14"/>
  <c r="M395" i="14"/>
  <c r="J395" i="14"/>
  <c r="N395" i="14" s="1"/>
  <c r="F395" i="14"/>
  <c r="M110" i="14"/>
  <c r="J110" i="14"/>
  <c r="F110" i="14"/>
  <c r="M401" i="14"/>
  <c r="J401" i="14"/>
  <c r="F401" i="14"/>
  <c r="L401" i="14" s="1"/>
  <c r="M312" i="14"/>
  <c r="J312" i="14"/>
  <c r="F312" i="14"/>
  <c r="L312" i="14" s="1"/>
  <c r="M168" i="14"/>
  <c r="J168" i="14"/>
  <c r="F168" i="14"/>
  <c r="L168" i="14" s="1"/>
  <c r="M640" i="14"/>
  <c r="J640" i="14"/>
  <c r="L640" i="14" s="1"/>
  <c r="F640" i="14"/>
  <c r="M396" i="14"/>
  <c r="J396" i="14"/>
  <c r="L396" i="14" s="1"/>
  <c r="F396" i="14"/>
  <c r="M478" i="14"/>
  <c r="J478" i="14"/>
  <c r="F478" i="14"/>
  <c r="L478" i="14" s="1"/>
  <c r="M562" i="14"/>
  <c r="J562" i="14"/>
  <c r="F562" i="14"/>
  <c r="L562" i="14" s="1"/>
  <c r="M82" i="14"/>
  <c r="J82" i="14"/>
  <c r="F82" i="14"/>
  <c r="M589" i="14"/>
  <c r="J589" i="14"/>
  <c r="F589" i="14"/>
  <c r="N589" i="14" s="1"/>
  <c r="M174" i="14"/>
  <c r="J174" i="14"/>
  <c r="F174" i="14"/>
  <c r="L174" i="14" s="1"/>
  <c r="M518" i="14"/>
  <c r="J518" i="14"/>
  <c r="F518" i="14"/>
  <c r="M178" i="14"/>
  <c r="J178" i="14"/>
  <c r="L178" i="14" s="1"/>
  <c r="F178" i="14"/>
  <c r="N178" i="14" s="1"/>
  <c r="M524" i="14"/>
  <c r="J524" i="14"/>
  <c r="F524" i="14"/>
  <c r="N524" i="14" s="1"/>
  <c r="M306" i="14"/>
  <c r="J306" i="14"/>
  <c r="F306" i="14"/>
  <c r="L306" i="14" s="1"/>
  <c r="M267" i="14"/>
  <c r="J267" i="14"/>
  <c r="F267" i="14"/>
  <c r="L267" i="14" s="1"/>
  <c r="M109" i="14"/>
  <c r="J109" i="14"/>
  <c r="F109" i="14"/>
  <c r="M276" i="14"/>
  <c r="L276" i="14"/>
  <c r="J276" i="14"/>
  <c r="F276" i="14"/>
  <c r="N276" i="14" s="1"/>
  <c r="M330" i="14"/>
  <c r="J330" i="14"/>
  <c r="F330" i="14"/>
  <c r="M421" i="14"/>
  <c r="J421" i="14"/>
  <c r="F421" i="14"/>
  <c r="L421" i="14" s="1"/>
  <c r="M264" i="14"/>
  <c r="J264" i="14"/>
  <c r="F264" i="14"/>
  <c r="N264" i="14" s="1"/>
  <c r="M55" i="14"/>
  <c r="J55" i="14"/>
  <c r="F55" i="14"/>
  <c r="N55" i="14" s="1"/>
  <c r="M76" i="14"/>
  <c r="J76" i="14"/>
  <c r="F76" i="14"/>
  <c r="L76" i="14" s="1"/>
  <c r="N400" i="14"/>
  <c r="M400" i="14"/>
  <c r="J400" i="14"/>
  <c r="F400" i="14"/>
  <c r="L400" i="14" s="1"/>
  <c r="M568" i="14"/>
  <c r="J568" i="14"/>
  <c r="L568" i="14" s="1"/>
  <c r="F568" i="14"/>
  <c r="M357" i="14"/>
  <c r="L357" i="14"/>
  <c r="J357" i="14"/>
  <c r="F357" i="14"/>
  <c r="M420" i="14"/>
  <c r="J420" i="14"/>
  <c r="F420" i="14"/>
  <c r="M372" i="14"/>
  <c r="J372" i="14"/>
  <c r="F372" i="14"/>
  <c r="L372" i="14" s="1"/>
  <c r="M241" i="14"/>
  <c r="J241" i="14"/>
  <c r="F241" i="14"/>
  <c r="N241" i="14" s="1"/>
  <c r="M547" i="14"/>
  <c r="L547" i="14"/>
  <c r="J547" i="14"/>
  <c r="F547" i="14"/>
  <c r="N547" i="14" s="1"/>
  <c r="M493" i="14"/>
  <c r="J493" i="14"/>
  <c r="F493" i="14"/>
  <c r="M590" i="14"/>
  <c r="J590" i="14"/>
  <c r="N590" i="14" s="1"/>
  <c r="F590" i="14"/>
  <c r="M353" i="14"/>
  <c r="J353" i="14"/>
  <c r="L353" i="14" s="1"/>
  <c r="F353" i="14"/>
  <c r="M414" i="14"/>
  <c r="J414" i="14"/>
  <c r="F414" i="14"/>
  <c r="L414" i="14" s="1"/>
  <c r="M448" i="14"/>
  <c r="J448" i="14"/>
  <c r="F448" i="14"/>
  <c r="L448" i="14" s="1"/>
  <c r="M198" i="14"/>
  <c r="J198" i="14"/>
  <c r="F198" i="14"/>
  <c r="L198" i="14" s="1"/>
  <c r="M297" i="14"/>
  <c r="J297" i="14"/>
  <c r="L297" i="14" s="1"/>
  <c r="F297" i="14"/>
  <c r="M146" i="14"/>
  <c r="J146" i="14"/>
  <c r="L146" i="14" s="1"/>
  <c r="F146" i="14"/>
  <c r="M102" i="14"/>
  <c r="J102" i="14"/>
  <c r="F102" i="14"/>
  <c r="L102" i="14" s="1"/>
  <c r="M340" i="14"/>
  <c r="J340" i="14"/>
  <c r="F340" i="14"/>
  <c r="L340" i="14" s="1"/>
  <c r="M564" i="14"/>
  <c r="J564" i="14"/>
  <c r="F564" i="14"/>
  <c r="M222" i="14"/>
  <c r="J222" i="14"/>
  <c r="F222" i="14"/>
  <c r="N222" i="14" s="1"/>
  <c r="M233" i="14"/>
  <c r="J233" i="14"/>
  <c r="F233" i="14"/>
  <c r="L233" i="14" s="1"/>
  <c r="M436" i="14"/>
  <c r="J436" i="14"/>
  <c r="F436" i="14"/>
  <c r="M235" i="14"/>
  <c r="J235" i="14"/>
  <c r="L235" i="14" s="1"/>
  <c r="F235" i="14"/>
  <c r="N235" i="14" s="1"/>
  <c r="M53" i="14"/>
  <c r="J53" i="14"/>
  <c r="F53" i="14"/>
  <c r="N53" i="14" s="1"/>
  <c r="M454" i="14"/>
  <c r="J454" i="14"/>
  <c r="F454" i="14"/>
  <c r="L454" i="14" s="1"/>
  <c r="N165" i="14"/>
  <c r="M165" i="14"/>
  <c r="J165" i="14"/>
  <c r="F165" i="14"/>
  <c r="L165" i="14" s="1"/>
  <c r="M465" i="14"/>
  <c r="J465" i="14"/>
  <c r="F465" i="14"/>
  <c r="M72" i="14"/>
  <c r="L72" i="14"/>
  <c r="J72" i="14"/>
  <c r="F72" i="14"/>
  <c r="N72" i="14" s="1"/>
  <c r="M379" i="14"/>
  <c r="J379" i="14"/>
  <c r="F379" i="14"/>
  <c r="M361" i="14"/>
  <c r="J361" i="14"/>
  <c r="F361" i="14"/>
  <c r="L361" i="14" s="1"/>
  <c r="M163" i="14"/>
  <c r="J163" i="14"/>
  <c r="F163" i="14"/>
  <c r="N163" i="14" s="1"/>
  <c r="M496" i="14"/>
  <c r="J496" i="14"/>
  <c r="F496" i="14"/>
  <c r="N496" i="14" s="1"/>
  <c r="M16" i="14"/>
  <c r="J16" i="14"/>
  <c r="F16" i="14"/>
  <c r="L16" i="14" s="1"/>
  <c r="N122" i="14"/>
  <c r="M122" i="14"/>
  <c r="J122" i="14"/>
  <c r="F122" i="14"/>
  <c r="L122" i="14" s="1"/>
  <c r="M202" i="14"/>
  <c r="J202" i="14"/>
  <c r="L202" i="14" s="1"/>
  <c r="F202" i="14"/>
  <c r="M321" i="14"/>
  <c r="L321" i="14"/>
  <c r="J321" i="14"/>
  <c r="F321" i="14"/>
  <c r="M526" i="14"/>
  <c r="J526" i="14"/>
  <c r="F526" i="14"/>
  <c r="M435" i="14"/>
  <c r="J435" i="14"/>
  <c r="F435" i="14"/>
  <c r="L435" i="14" s="1"/>
  <c r="M274" i="14"/>
  <c r="J274" i="14"/>
  <c r="F274" i="14"/>
  <c r="N274" i="14" s="1"/>
  <c r="M138" i="14"/>
  <c r="L138" i="14"/>
  <c r="J138" i="14"/>
  <c r="F138" i="14"/>
  <c r="N138" i="14" s="1"/>
  <c r="M450" i="14"/>
  <c r="J450" i="14"/>
  <c r="F450" i="14"/>
  <c r="M99" i="14"/>
  <c r="J99" i="14"/>
  <c r="N99" i="14" s="1"/>
  <c r="F99" i="14"/>
  <c r="M316" i="14"/>
  <c r="J316" i="14"/>
  <c r="L316" i="14" s="1"/>
  <c r="F316" i="14"/>
  <c r="M141" i="14"/>
  <c r="J141" i="14"/>
  <c r="L141" i="14" s="1"/>
  <c r="F141" i="14"/>
  <c r="M508" i="14"/>
  <c r="J508" i="14"/>
  <c r="F508" i="14"/>
  <c r="N508" i="14" s="1"/>
  <c r="M403" i="14"/>
  <c r="J403" i="14"/>
  <c r="F403" i="14"/>
  <c r="N403" i="14" s="1"/>
  <c r="M51" i="14"/>
  <c r="J51" i="14"/>
  <c r="L51" i="14" s="1"/>
  <c r="F51" i="14"/>
  <c r="M56" i="14"/>
  <c r="J56" i="14"/>
  <c r="L56" i="14" s="1"/>
  <c r="F56" i="14"/>
  <c r="M230" i="14"/>
  <c r="J230" i="14"/>
  <c r="F230" i="14"/>
  <c r="N230" i="14" s="1"/>
  <c r="M166" i="14"/>
  <c r="J166" i="14"/>
  <c r="F166" i="14"/>
  <c r="N166" i="14" s="1"/>
  <c r="M324" i="14"/>
  <c r="J324" i="14"/>
  <c r="L324" i="14" s="1"/>
  <c r="F324" i="14"/>
  <c r="M444" i="14"/>
  <c r="J444" i="14"/>
  <c r="L444" i="14" s="1"/>
  <c r="F444" i="14"/>
  <c r="M262" i="14"/>
  <c r="J262" i="14"/>
  <c r="F262" i="14"/>
  <c r="N262" i="14" s="1"/>
  <c r="M91" i="14"/>
  <c r="J91" i="14"/>
  <c r="F91" i="14"/>
  <c r="N91" i="14" s="1"/>
  <c r="M575" i="14"/>
  <c r="J575" i="14"/>
  <c r="L575" i="14" s="1"/>
  <c r="F575" i="14"/>
  <c r="M419" i="14"/>
  <c r="J419" i="14"/>
  <c r="L419" i="14" s="1"/>
  <c r="F419" i="14"/>
  <c r="M41" i="14"/>
  <c r="J41" i="14"/>
  <c r="F41" i="14"/>
  <c r="N41" i="14" s="1"/>
  <c r="M22" i="14"/>
  <c r="J22" i="14"/>
  <c r="F22" i="14"/>
  <c r="N22" i="14" s="1"/>
  <c r="M78" i="14"/>
  <c r="J78" i="14"/>
  <c r="L78" i="14" s="1"/>
  <c r="F78" i="14"/>
  <c r="M85" i="14"/>
  <c r="J85" i="14"/>
  <c r="L85" i="14" s="1"/>
  <c r="F85" i="14"/>
  <c r="M209" i="14"/>
  <c r="J209" i="14"/>
  <c r="F209" i="14"/>
  <c r="N209" i="14" s="1"/>
  <c r="M207" i="14"/>
  <c r="J207" i="14"/>
  <c r="F207" i="14"/>
  <c r="N207" i="14" s="1"/>
  <c r="M597" i="14"/>
  <c r="J597" i="14"/>
  <c r="L597" i="14" s="1"/>
  <c r="F597" i="14"/>
  <c r="M23" i="14"/>
  <c r="J23" i="14"/>
  <c r="L23" i="14" s="1"/>
  <c r="F23" i="14"/>
  <c r="M625" i="14"/>
  <c r="J625" i="14"/>
  <c r="F625" i="14"/>
  <c r="N625" i="14" s="1"/>
  <c r="M329" i="14"/>
  <c r="J329" i="14"/>
  <c r="F329" i="14"/>
  <c r="N329" i="14" s="1"/>
  <c r="M33" i="14"/>
  <c r="J33" i="14"/>
  <c r="L33" i="14" s="1"/>
  <c r="F33" i="14"/>
  <c r="M416" i="14"/>
  <c r="J416" i="14"/>
  <c r="L416" i="14" s="1"/>
  <c r="F416" i="14"/>
  <c r="M303" i="14"/>
  <c r="J303" i="14"/>
  <c r="F303" i="14"/>
  <c r="N303" i="14" s="1"/>
  <c r="M546" i="14"/>
  <c r="J546" i="14"/>
  <c r="F546" i="14"/>
  <c r="N546" i="14" s="1"/>
  <c r="M516" i="14"/>
  <c r="J516" i="14"/>
  <c r="L516" i="14" s="1"/>
  <c r="F516" i="14"/>
  <c r="M215" i="14"/>
  <c r="J215" i="14"/>
  <c r="L215" i="14" s="1"/>
  <c r="F215" i="14"/>
  <c r="M52" i="14"/>
  <c r="J52" i="14"/>
  <c r="F52" i="14"/>
  <c r="N52" i="14" s="1"/>
  <c r="M559" i="14"/>
  <c r="J559" i="14"/>
  <c r="F559" i="14"/>
  <c r="N559" i="14" s="1"/>
  <c r="M384" i="14"/>
  <c r="J384" i="14"/>
  <c r="L384" i="14" s="1"/>
  <c r="F384" i="14"/>
  <c r="M265" i="14"/>
  <c r="J265" i="14"/>
  <c r="L265" i="14" s="1"/>
  <c r="F265" i="14"/>
  <c r="M519" i="14"/>
  <c r="J519" i="14"/>
  <c r="F519" i="14"/>
  <c r="N519" i="14" s="1"/>
  <c r="M162" i="14"/>
  <c r="J162" i="14"/>
  <c r="F162" i="14"/>
  <c r="N162" i="14" s="1"/>
  <c r="M339" i="14"/>
  <c r="J339" i="14"/>
  <c r="L339" i="14" s="1"/>
  <c r="F339" i="14"/>
  <c r="M527" i="14"/>
  <c r="J527" i="14"/>
  <c r="L527" i="14" s="1"/>
  <c r="F527" i="14"/>
  <c r="M525" i="14"/>
  <c r="J525" i="14"/>
  <c r="F525" i="14"/>
  <c r="N525" i="14" s="1"/>
  <c r="M26" i="14"/>
  <c r="J26" i="14"/>
  <c r="F26" i="14"/>
  <c r="N26" i="14" s="1"/>
  <c r="M132" i="14"/>
  <c r="J132" i="14"/>
  <c r="L132" i="14" s="1"/>
  <c r="F132" i="14"/>
  <c r="M393" i="14"/>
  <c r="J393" i="14"/>
  <c r="L393" i="14" s="1"/>
  <c r="F393" i="14"/>
  <c r="M551" i="14"/>
  <c r="J551" i="14"/>
  <c r="F551" i="14"/>
  <c r="N551" i="14" s="1"/>
  <c r="M446" i="14"/>
  <c r="J446" i="14"/>
  <c r="F446" i="14"/>
  <c r="N446" i="14" s="1"/>
  <c r="M48" i="14"/>
  <c r="J48" i="14"/>
  <c r="L48" i="14" s="1"/>
  <c r="F48" i="14"/>
  <c r="M117" i="14"/>
  <c r="J117" i="14"/>
  <c r="L117" i="14" s="1"/>
  <c r="F117" i="14"/>
  <c r="M79" i="14"/>
  <c r="J79" i="14"/>
  <c r="F79" i="14"/>
  <c r="N79" i="14" s="1"/>
  <c r="M24" i="14"/>
  <c r="J24" i="14"/>
  <c r="F24" i="14"/>
  <c r="N24" i="14" s="1"/>
  <c r="M232" i="14"/>
  <c r="J232" i="14"/>
  <c r="L232" i="14" s="1"/>
  <c r="F232" i="14"/>
  <c r="M634" i="14"/>
  <c r="J634" i="14"/>
  <c r="L634" i="14" s="1"/>
  <c r="F634" i="14"/>
  <c r="M73" i="14"/>
  <c r="J73" i="14"/>
  <c r="F73" i="14"/>
  <c r="N73" i="14" s="1"/>
  <c r="M245" i="14"/>
  <c r="J245" i="14"/>
  <c r="F245" i="14"/>
  <c r="N245" i="14" s="1"/>
  <c r="M337" i="14"/>
  <c r="J337" i="14"/>
  <c r="L337" i="14" s="1"/>
  <c r="F337" i="14"/>
  <c r="M300" i="14"/>
  <c r="J300" i="14"/>
  <c r="L300" i="14" s="1"/>
  <c r="F300" i="14"/>
  <c r="M356" i="14"/>
  <c r="J356" i="14"/>
  <c r="F356" i="14"/>
  <c r="N356" i="14" s="1"/>
  <c r="M534" i="14"/>
  <c r="J534" i="14"/>
  <c r="F534" i="14"/>
  <c r="N534" i="14" s="1"/>
  <c r="M142" i="14"/>
  <c r="J142" i="14"/>
  <c r="L142" i="14" s="1"/>
  <c r="F142" i="14"/>
  <c r="M596" i="14"/>
  <c r="J596" i="14"/>
  <c r="L596" i="14" s="1"/>
  <c r="F596" i="14"/>
  <c r="M535" i="14"/>
  <c r="J535" i="14"/>
  <c r="F535" i="14"/>
  <c r="N535" i="14" s="1"/>
  <c r="M573" i="14"/>
  <c r="J573" i="14"/>
  <c r="F573" i="14"/>
  <c r="N573" i="14" s="1"/>
  <c r="M467" i="14"/>
  <c r="J467" i="14"/>
  <c r="L467" i="14" s="1"/>
  <c r="F467" i="14"/>
  <c r="M638" i="14"/>
  <c r="J638" i="14"/>
  <c r="L638" i="14" s="1"/>
  <c r="F638" i="14"/>
  <c r="M471" i="14"/>
  <c r="J471" i="14"/>
  <c r="F471" i="14"/>
  <c r="N471" i="14" s="1"/>
  <c r="M269" i="14"/>
  <c r="J269" i="14"/>
  <c r="F269" i="14"/>
  <c r="N269" i="14" s="1"/>
  <c r="M636" i="14"/>
  <c r="J636" i="14"/>
  <c r="L636" i="14" s="1"/>
  <c r="F636" i="14"/>
  <c r="M287" i="14"/>
  <c r="J287" i="14"/>
  <c r="L287" i="14" s="1"/>
  <c r="F287" i="14"/>
  <c r="M426" i="14"/>
  <c r="J426" i="14"/>
  <c r="F426" i="14"/>
  <c r="N426" i="14" s="1"/>
  <c r="M350" i="14"/>
  <c r="J350" i="14"/>
  <c r="F350" i="14"/>
  <c r="N350" i="14" s="1"/>
  <c r="M210" i="14"/>
  <c r="J210" i="14"/>
  <c r="L210" i="14" s="1"/>
  <c r="F210" i="14"/>
  <c r="N55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393" i="13"/>
  <c r="M247" i="13"/>
  <c r="M200" i="13"/>
  <c r="M518" i="13"/>
  <c r="M510" i="13"/>
  <c r="M243" i="13"/>
  <c r="M45" i="13"/>
  <c r="M316" i="13"/>
  <c r="M337" i="13"/>
  <c r="M142" i="13"/>
  <c r="M339" i="13"/>
  <c r="M383" i="13"/>
  <c r="M59" i="13"/>
  <c r="M294" i="13"/>
  <c r="M216" i="13"/>
  <c r="M377" i="13"/>
  <c r="M543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4" i="13"/>
  <c r="M245" i="13"/>
  <c r="M246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8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8" i="13"/>
  <c r="M379" i="13"/>
  <c r="M380" i="13"/>
  <c r="M381" i="13"/>
  <c r="M382" i="13"/>
  <c r="M384" i="13"/>
  <c r="M385" i="13"/>
  <c r="M386" i="13"/>
  <c r="M387" i="13"/>
  <c r="M388" i="13"/>
  <c r="M389" i="13"/>
  <c r="M390" i="13"/>
  <c r="M391" i="13"/>
  <c r="M392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M428" i="13"/>
  <c r="M429" i="13"/>
  <c r="M430" i="13"/>
  <c r="M431" i="13"/>
  <c r="M432" i="13"/>
  <c r="M433" i="13"/>
  <c r="M434" i="13"/>
  <c r="M435" i="13"/>
  <c r="M436" i="13"/>
  <c r="M437" i="13"/>
  <c r="M438" i="13"/>
  <c r="M439" i="13"/>
  <c r="M440" i="13"/>
  <c r="M441" i="13"/>
  <c r="M442" i="13"/>
  <c r="M443" i="13"/>
  <c r="M444" i="13"/>
  <c r="M445" i="13"/>
  <c r="M446" i="13"/>
  <c r="M447" i="13"/>
  <c r="M448" i="13"/>
  <c r="M449" i="13"/>
  <c r="M450" i="13"/>
  <c r="M451" i="13"/>
  <c r="M452" i="13"/>
  <c r="M453" i="13"/>
  <c r="M454" i="13"/>
  <c r="M455" i="13"/>
  <c r="M456" i="13"/>
  <c r="M457" i="13"/>
  <c r="M458" i="13"/>
  <c r="M459" i="13"/>
  <c r="M460" i="13"/>
  <c r="M461" i="13"/>
  <c r="M462" i="13"/>
  <c r="M463" i="13"/>
  <c r="M464" i="13"/>
  <c r="M465" i="13"/>
  <c r="M466" i="13"/>
  <c r="M467" i="13"/>
  <c r="M468" i="13"/>
  <c r="M469" i="13"/>
  <c r="M470" i="13"/>
  <c r="M471" i="13"/>
  <c r="M472" i="13"/>
  <c r="M473" i="13"/>
  <c r="M474" i="13"/>
  <c r="M475" i="13"/>
  <c r="M476" i="13"/>
  <c r="M477" i="13"/>
  <c r="M478" i="13"/>
  <c r="M479" i="13"/>
  <c r="M480" i="13"/>
  <c r="M481" i="13"/>
  <c r="M482" i="13"/>
  <c r="M483" i="13"/>
  <c r="M484" i="13"/>
  <c r="M485" i="13"/>
  <c r="M486" i="13"/>
  <c r="M487" i="13"/>
  <c r="M488" i="13"/>
  <c r="M489" i="13"/>
  <c r="M490" i="13"/>
  <c r="M491" i="13"/>
  <c r="M492" i="13"/>
  <c r="M493" i="13"/>
  <c r="M494" i="13"/>
  <c r="M495" i="13"/>
  <c r="M496" i="13"/>
  <c r="M497" i="13"/>
  <c r="M498" i="13"/>
  <c r="M499" i="13"/>
  <c r="M500" i="13"/>
  <c r="M501" i="13"/>
  <c r="M502" i="13"/>
  <c r="M503" i="13"/>
  <c r="M504" i="13"/>
  <c r="M505" i="13"/>
  <c r="M506" i="13"/>
  <c r="M507" i="13"/>
  <c r="M508" i="13"/>
  <c r="M509" i="13"/>
  <c r="M511" i="13"/>
  <c r="M512" i="13"/>
  <c r="M513" i="13"/>
  <c r="M514" i="13"/>
  <c r="M515" i="13"/>
  <c r="M516" i="13"/>
  <c r="M517" i="13"/>
  <c r="M519" i="13"/>
  <c r="M520" i="13"/>
  <c r="M521" i="13"/>
  <c r="M522" i="13"/>
  <c r="M523" i="13"/>
  <c r="M524" i="13"/>
  <c r="M525" i="13"/>
  <c r="M526" i="13"/>
  <c r="M527" i="13"/>
  <c r="M528" i="13"/>
  <c r="M529" i="13"/>
  <c r="M530" i="13"/>
  <c r="M531" i="13"/>
  <c r="M532" i="13"/>
  <c r="M533" i="13"/>
  <c r="M534" i="13"/>
  <c r="M535" i="13"/>
  <c r="M536" i="13"/>
  <c r="M537" i="13"/>
  <c r="M538" i="13"/>
  <c r="M539" i="13"/>
  <c r="M540" i="13"/>
  <c r="M541" i="13"/>
  <c r="M542" i="13"/>
  <c r="M544" i="13"/>
  <c r="M545" i="13"/>
  <c r="M546" i="13"/>
  <c r="M547" i="13"/>
  <c r="M548" i="13"/>
  <c r="M549" i="13"/>
  <c r="M550" i="13"/>
  <c r="M551" i="13"/>
  <c r="M552" i="13"/>
  <c r="M553" i="13"/>
  <c r="M554" i="13"/>
  <c r="M555" i="13"/>
  <c r="M556" i="13"/>
  <c r="M557" i="13"/>
  <c r="M558" i="13"/>
  <c r="M559" i="13"/>
  <c r="M560" i="13"/>
  <c r="M561" i="13"/>
  <c r="M562" i="13"/>
  <c r="M563" i="13"/>
  <c r="M564" i="13"/>
  <c r="M565" i="13"/>
  <c r="M566" i="13"/>
  <c r="M567" i="13"/>
  <c r="M568" i="13"/>
  <c r="M569" i="13"/>
  <c r="M570" i="13"/>
  <c r="M571" i="13"/>
  <c r="M572" i="13"/>
  <c r="M573" i="13"/>
  <c r="M574" i="13"/>
  <c r="M575" i="13"/>
  <c r="M576" i="13"/>
  <c r="M577" i="13"/>
  <c r="M578" i="13"/>
  <c r="M579" i="13"/>
  <c r="M580" i="13"/>
  <c r="M581" i="13"/>
  <c r="M582" i="13"/>
  <c r="M583" i="13"/>
  <c r="M584" i="13"/>
  <c r="M585" i="13"/>
  <c r="M586" i="13"/>
  <c r="M587" i="13"/>
  <c r="M588" i="13"/>
  <c r="M589" i="13"/>
  <c r="M590" i="13"/>
  <c r="M591" i="13"/>
  <c r="M592" i="13"/>
  <c r="M593" i="13"/>
  <c r="M594" i="13"/>
  <c r="M595" i="13"/>
  <c r="M596" i="13"/>
  <c r="M597" i="13"/>
  <c r="M598" i="13"/>
  <c r="M599" i="13"/>
  <c r="M600" i="13"/>
  <c r="M601" i="13"/>
  <c r="M602" i="13"/>
  <c r="M603" i="13"/>
  <c r="M604" i="13"/>
  <c r="M605" i="13"/>
  <c r="M606" i="13"/>
  <c r="M607" i="13"/>
  <c r="M608" i="13"/>
  <c r="M609" i="13"/>
  <c r="M610" i="13"/>
  <c r="M611" i="13"/>
  <c r="M612" i="13"/>
  <c r="M613" i="13"/>
  <c r="M614" i="13"/>
  <c r="M615" i="13"/>
  <c r="M616" i="13"/>
  <c r="M617" i="13"/>
  <c r="M618" i="13"/>
  <c r="M619" i="13"/>
  <c r="M620" i="13"/>
  <c r="M621" i="13"/>
  <c r="M622" i="13"/>
  <c r="M623" i="13"/>
  <c r="M624" i="13"/>
  <c r="M625" i="13"/>
  <c r="M626" i="13"/>
  <c r="M627" i="13"/>
  <c r="M628" i="13"/>
  <c r="M629" i="13"/>
  <c r="M630" i="13"/>
  <c r="M631" i="13"/>
  <c r="M632" i="13"/>
  <c r="M633" i="13"/>
  <c r="M634" i="13"/>
  <c r="M635" i="13"/>
  <c r="M636" i="13"/>
  <c r="M637" i="13"/>
  <c r="M638" i="13"/>
  <c r="M639" i="13"/>
  <c r="M640" i="13"/>
  <c r="M641" i="13"/>
  <c r="M642" i="13"/>
  <c r="M643" i="13"/>
  <c r="M644" i="13"/>
  <c r="M645" i="13"/>
  <c r="M646" i="13"/>
  <c r="M647" i="13"/>
  <c r="M648" i="13"/>
  <c r="M649" i="13"/>
  <c r="M650" i="13"/>
  <c r="M651" i="13"/>
  <c r="L48" i="13"/>
  <c r="L70" i="13"/>
  <c r="L134" i="13"/>
  <c r="L182" i="13"/>
  <c r="L250" i="13"/>
  <c r="L315" i="13"/>
  <c r="L354" i="13"/>
  <c r="L362" i="13"/>
  <c r="L370" i="13"/>
  <c r="L379" i="13"/>
  <c r="L388" i="13"/>
  <c r="L397" i="13"/>
  <c r="L405" i="13"/>
  <c r="L413" i="13"/>
  <c r="L421" i="13"/>
  <c r="L429" i="13"/>
  <c r="L437" i="13"/>
  <c r="L445" i="13"/>
  <c r="L453" i="13"/>
  <c r="L461" i="13"/>
  <c r="L469" i="13"/>
  <c r="L477" i="13"/>
  <c r="L485" i="13"/>
  <c r="L493" i="13"/>
  <c r="L501" i="13"/>
  <c r="L509" i="13"/>
  <c r="L519" i="13"/>
  <c r="L527" i="13"/>
  <c r="L535" i="13"/>
  <c r="L544" i="13"/>
  <c r="L552" i="13"/>
  <c r="L560" i="13"/>
  <c r="L568" i="13"/>
  <c r="L576" i="13"/>
  <c r="L584" i="13"/>
  <c r="L592" i="13"/>
  <c r="L600" i="13"/>
  <c r="L608" i="13"/>
  <c r="L616" i="13"/>
  <c r="L624" i="13"/>
  <c r="L632" i="13"/>
  <c r="L640" i="13"/>
  <c r="L648" i="13"/>
  <c r="M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L113" i="13" s="1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393" i="13"/>
  <c r="J247" i="13"/>
  <c r="J200" i="13"/>
  <c r="J518" i="13"/>
  <c r="J510" i="13"/>
  <c r="J243" i="13"/>
  <c r="J45" i="13"/>
  <c r="J316" i="13"/>
  <c r="J337" i="13"/>
  <c r="J142" i="13"/>
  <c r="J339" i="13"/>
  <c r="J383" i="13"/>
  <c r="J59" i="13"/>
  <c r="J294" i="13"/>
  <c r="J216" i="13"/>
  <c r="J377" i="13"/>
  <c r="J543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L161" i="13" s="1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7" i="13"/>
  <c r="J218" i="13"/>
  <c r="J219" i="13"/>
  <c r="J220" i="13"/>
  <c r="J221" i="13"/>
  <c r="J222" i="13"/>
  <c r="J223" i="13"/>
  <c r="J224" i="13"/>
  <c r="J225" i="13"/>
  <c r="J226" i="13"/>
  <c r="J227" i="13"/>
  <c r="L227" i="13" s="1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4" i="13"/>
  <c r="J245" i="13"/>
  <c r="J246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L293" i="13" s="1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8" i="13"/>
  <c r="J340" i="13"/>
  <c r="J341" i="13"/>
  <c r="J342" i="13"/>
  <c r="J343" i="13"/>
  <c r="J344" i="13"/>
  <c r="J345" i="13"/>
  <c r="N345" i="13" s="1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8" i="13"/>
  <c r="J379" i="13"/>
  <c r="J380" i="13"/>
  <c r="J381" i="13"/>
  <c r="J382" i="13"/>
  <c r="J384" i="13"/>
  <c r="J385" i="13"/>
  <c r="J386" i="13"/>
  <c r="J387" i="13"/>
  <c r="J388" i="13"/>
  <c r="J389" i="13"/>
  <c r="J390" i="13"/>
  <c r="J391" i="13"/>
  <c r="J392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1" i="13"/>
  <c r="J512" i="13"/>
  <c r="J513" i="13"/>
  <c r="J514" i="13"/>
  <c r="J515" i="13"/>
  <c r="J516" i="13"/>
  <c r="J517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N635" i="13" s="1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10" i="13"/>
  <c r="F11" i="13"/>
  <c r="F12" i="13"/>
  <c r="F13" i="13"/>
  <c r="F14" i="13"/>
  <c r="F15" i="13"/>
  <c r="N15" i="13" s="1"/>
  <c r="F16" i="13"/>
  <c r="F17" i="13"/>
  <c r="F18" i="13"/>
  <c r="F19" i="13"/>
  <c r="F20" i="13"/>
  <c r="N20" i="13" s="1"/>
  <c r="F21" i="13"/>
  <c r="F22" i="13"/>
  <c r="F23" i="13"/>
  <c r="F24" i="13"/>
  <c r="F25" i="13"/>
  <c r="N25" i="13" s="1"/>
  <c r="F26" i="13"/>
  <c r="F27" i="13"/>
  <c r="F28" i="13"/>
  <c r="F29" i="13"/>
  <c r="F30" i="13"/>
  <c r="F31" i="13"/>
  <c r="N31" i="13" s="1"/>
  <c r="F32" i="13"/>
  <c r="F33" i="13"/>
  <c r="F34" i="13"/>
  <c r="F35" i="13"/>
  <c r="F36" i="13"/>
  <c r="N36" i="13" s="1"/>
  <c r="F37" i="13"/>
  <c r="F38" i="13"/>
  <c r="F39" i="13"/>
  <c r="F40" i="13"/>
  <c r="F41" i="13"/>
  <c r="N41" i="13" s="1"/>
  <c r="F42" i="13"/>
  <c r="F43" i="13"/>
  <c r="F44" i="13"/>
  <c r="F46" i="13"/>
  <c r="F47" i="13"/>
  <c r="F48" i="13"/>
  <c r="N48" i="13" s="1"/>
  <c r="F49" i="13"/>
  <c r="F50" i="13"/>
  <c r="F51" i="13"/>
  <c r="F52" i="13"/>
  <c r="F53" i="13"/>
  <c r="N53" i="13" s="1"/>
  <c r="F54" i="13"/>
  <c r="L54" i="13" s="1"/>
  <c r="F55" i="13"/>
  <c r="F56" i="13"/>
  <c r="F57" i="13"/>
  <c r="F58" i="13"/>
  <c r="N58" i="13" s="1"/>
  <c r="F60" i="13"/>
  <c r="F61" i="13"/>
  <c r="F62" i="13"/>
  <c r="F63" i="13"/>
  <c r="F64" i="13"/>
  <c r="F65" i="13"/>
  <c r="N65" i="13" s="1"/>
  <c r="F66" i="13"/>
  <c r="F67" i="13"/>
  <c r="F68" i="13"/>
  <c r="F69" i="13"/>
  <c r="F70" i="13"/>
  <c r="N70" i="13" s="1"/>
  <c r="F71" i="13"/>
  <c r="F72" i="13"/>
  <c r="F73" i="13"/>
  <c r="F74" i="13"/>
  <c r="F75" i="13"/>
  <c r="N75" i="13" s="1"/>
  <c r="F76" i="13"/>
  <c r="F77" i="13"/>
  <c r="F78" i="13"/>
  <c r="F79" i="13"/>
  <c r="F80" i="13"/>
  <c r="F81" i="13"/>
  <c r="N81" i="13" s="1"/>
  <c r="F82" i="13"/>
  <c r="F83" i="13"/>
  <c r="F84" i="13"/>
  <c r="F85" i="13"/>
  <c r="F86" i="13"/>
  <c r="N86" i="13" s="1"/>
  <c r="F87" i="13"/>
  <c r="F88" i="13"/>
  <c r="F89" i="13"/>
  <c r="F90" i="13"/>
  <c r="F91" i="13"/>
  <c r="N91" i="13" s="1"/>
  <c r="F92" i="13"/>
  <c r="F93" i="13"/>
  <c r="F94" i="13"/>
  <c r="F95" i="13"/>
  <c r="F96" i="13"/>
  <c r="F97" i="13"/>
  <c r="N97" i="13" s="1"/>
  <c r="F98" i="13"/>
  <c r="L98" i="13" s="1"/>
  <c r="F99" i="13"/>
  <c r="F100" i="13"/>
  <c r="F101" i="13"/>
  <c r="F102" i="13"/>
  <c r="N102" i="13" s="1"/>
  <c r="F103" i="13"/>
  <c r="F104" i="13"/>
  <c r="F105" i="13"/>
  <c r="F106" i="13"/>
  <c r="F107" i="13"/>
  <c r="N107" i="13" s="1"/>
  <c r="F108" i="13"/>
  <c r="F109" i="13"/>
  <c r="F110" i="13"/>
  <c r="F111" i="13"/>
  <c r="F112" i="13"/>
  <c r="F113" i="13"/>
  <c r="F114" i="13"/>
  <c r="F115" i="13"/>
  <c r="F116" i="13"/>
  <c r="F117" i="13"/>
  <c r="F118" i="13"/>
  <c r="N118" i="13" s="1"/>
  <c r="F119" i="13"/>
  <c r="F120" i="13"/>
  <c r="F121" i="13"/>
  <c r="F122" i="13"/>
  <c r="F123" i="13"/>
  <c r="N123" i="13" s="1"/>
  <c r="F124" i="13"/>
  <c r="F125" i="13"/>
  <c r="F126" i="13"/>
  <c r="F127" i="13"/>
  <c r="F128" i="13"/>
  <c r="F129" i="13"/>
  <c r="L129" i="13" s="1"/>
  <c r="F130" i="13"/>
  <c r="F131" i="13"/>
  <c r="F132" i="13"/>
  <c r="F133" i="13"/>
  <c r="F134" i="13"/>
  <c r="N134" i="13" s="1"/>
  <c r="F135" i="13"/>
  <c r="F136" i="13"/>
  <c r="F137" i="13"/>
  <c r="F138" i="13"/>
  <c r="F139" i="13"/>
  <c r="N139" i="13" s="1"/>
  <c r="F140" i="13"/>
  <c r="L140" i="13" s="1"/>
  <c r="F141" i="13"/>
  <c r="F393" i="13"/>
  <c r="F247" i="13"/>
  <c r="F200" i="13"/>
  <c r="F518" i="13"/>
  <c r="F510" i="13"/>
  <c r="F243" i="13"/>
  <c r="F45" i="13"/>
  <c r="F316" i="13"/>
  <c r="F337" i="13"/>
  <c r="N337" i="13" s="1"/>
  <c r="F142" i="13"/>
  <c r="F339" i="13"/>
  <c r="F383" i="13"/>
  <c r="F59" i="13"/>
  <c r="F294" i="13"/>
  <c r="N294" i="13" s="1"/>
  <c r="F216" i="13"/>
  <c r="F377" i="13"/>
  <c r="F543" i="13"/>
  <c r="F143" i="13"/>
  <c r="F144" i="13"/>
  <c r="F145" i="13"/>
  <c r="F146" i="13"/>
  <c r="F147" i="13"/>
  <c r="F148" i="13"/>
  <c r="F149" i="13"/>
  <c r="F150" i="13"/>
  <c r="N150" i="13" s="1"/>
  <c r="F151" i="13"/>
  <c r="F152" i="13"/>
  <c r="F153" i="13"/>
  <c r="F154" i="13"/>
  <c r="F155" i="13"/>
  <c r="N155" i="13" s="1"/>
  <c r="F156" i="13"/>
  <c r="F157" i="13"/>
  <c r="F158" i="13"/>
  <c r="F159" i="13"/>
  <c r="F160" i="13"/>
  <c r="F161" i="13"/>
  <c r="F162" i="13"/>
  <c r="F163" i="13"/>
  <c r="F164" i="13"/>
  <c r="F165" i="13"/>
  <c r="F166" i="13"/>
  <c r="N166" i="13" s="1"/>
  <c r="F167" i="13"/>
  <c r="L167" i="13" s="1"/>
  <c r="F168" i="13"/>
  <c r="F169" i="13"/>
  <c r="F170" i="13"/>
  <c r="F171" i="13"/>
  <c r="N171" i="13" s="1"/>
  <c r="F172" i="13"/>
  <c r="F173" i="13"/>
  <c r="F174" i="13"/>
  <c r="F175" i="13"/>
  <c r="F176" i="13"/>
  <c r="F177" i="13"/>
  <c r="L177" i="13" s="1"/>
  <c r="F178" i="13"/>
  <c r="F179" i="13"/>
  <c r="F180" i="13"/>
  <c r="F181" i="13"/>
  <c r="F182" i="13"/>
  <c r="N182" i="13" s="1"/>
  <c r="F183" i="13"/>
  <c r="F184" i="13"/>
  <c r="F185" i="13"/>
  <c r="F186" i="13"/>
  <c r="F187" i="13"/>
  <c r="N187" i="13" s="1"/>
  <c r="F188" i="13"/>
  <c r="F189" i="13"/>
  <c r="F190" i="13"/>
  <c r="F191" i="13"/>
  <c r="F192" i="13"/>
  <c r="F193" i="13"/>
  <c r="F194" i="13"/>
  <c r="F195" i="13"/>
  <c r="F196" i="13"/>
  <c r="F197" i="13"/>
  <c r="F198" i="13"/>
  <c r="N198" i="13" s="1"/>
  <c r="F199" i="13"/>
  <c r="F201" i="13"/>
  <c r="F202" i="13"/>
  <c r="F203" i="13"/>
  <c r="F204" i="13"/>
  <c r="N204" i="13" s="1"/>
  <c r="F205" i="13"/>
  <c r="F206" i="13"/>
  <c r="F207" i="13"/>
  <c r="F208" i="13"/>
  <c r="F209" i="13"/>
  <c r="F210" i="13"/>
  <c r="F211" i="13"/>
  <c r="L211" i="13" s="1"/>
  <c r="F212" i="13"/>
  <c r="F213" i="13"/>
  <c r="F214" i="13"/>
  <c r="F215" i="13"/>
  <c r="N215" i="13" s="1"/>
  <c r="F217" i="13"/>
  <c r="F218" i="13"/>
  <c r="F219" i="13"/>
  <c r="F220" i="13"/>
  <c r="F221" i="13"/>
  <c r="N221" i="13" s="1"/>
  <c r="F222" i="13"/>
  <c r="F223" i="13"/>
  <c r="F224" i="13"/>
  <c r="F225" i="13"/>
  <c r="F226" i="13"/>
  <c r="F227" i="13"/>
  <c r="F228" i="13"/>
  <c r="F229" i="13"/>
  <c r="F230" i="13"/>
  <c r="F231" i="13"/>
  <c r="F232" i="13"/>
  <c r="N232" i="13" s="1"/>
  <c r="F233" i="13"/>
  <c r="F234" i="13"/>
  <c r="F235" i="13"/>
  <c r="F236" i="13"/>
  <c r="F237" i="13"/>
  <c r="N237" i="13" s="1"/>
  <c r="F238" i="13"/>
  <c r="F239" i="13"/>
  <c r="F240" i="13"/>
  <c r="F241" i="13"/>
  <c r="F242" i="13"/>
  <c r="F244" i="13"/>
  <c r="L244" i="13" s="1"/>
  <c r="F245" i="13"/>
  <c r="F246" i="13"/>
  <c r="F248" i="13"/>
  <c r="F249" i="13"/>
  <c r="F250" i="13"/>
  <c r="N250" i="13" s="1"/>
  <c r="F251" i="13"/>
  <c r="F252" i="13"/>
  <c r="F253" i="13"/>
  <c r="F254" i="13"/>
  <c r="F255" i="13"/>
  <c r="N255" i="13" s="1"/>
  <c r="F256" i="13"/>
  <c r="L256" i="13" s="1"/>
  <c r="F257" i="13"/>
  <c r="F258" i="13"/>
  <c r="F259" i="13"/>
  <c r="F260" i="13"/>
  <c r="F261" i="13"/>
  <c r="F262" i="13"/>
  <c r="F263" i="13"/>
  <c r="F264" i="13"/>
  <c r="F265" i="13"/>
  <c r="F266" i="13"/>
  <c r="N266" i="13" s="1"/>
  <c r="F267" i="13"/>
  <c r="F268" i="13"/>
  <c r="F269" i="13"/>
  <c r="F270" i="13"/>
  <c r="F271" i="13"/>
  <c r="N271" i="13" s="1"/>
  <c r="F272" i="13"/>
  <c r="F273" i="13"/>
  <c r="F274" i="13"/>
  <c r="F275" i="13"/>
  <c r="F276" i="13"/>
  <c r="F277" i="13"/>
  <c r="F278" i="13"/>
  <c r="F279" i="13"/>
  <c r="F280" i="13"/>
  <c r="F281" i="13"/>
  <c r="F282" i="13"/>
  <c r="N282" i="13" s="1"/>
  <c r="F283" i="13"/>
  <c r="F284" i="13"/>
  <c r="F285" i="13"/>
  <c r="F286" i="13"/>
  <c r="F287" i="13"/>
  <c r="N287" i="13" s="1"/>
  <c r="F288" i="13"/>
  <c r="F289" i="13"/>
  <c r="F290" i="13"/>
  <c r="F291" i="13"/>
  <c r="F292" i="13"/>
  <c r="F293" i="13"/>
  <c r="F295" i="13"/>
  <c r="F296" i="13"/>
  <c r="F297" i="13"/>
  <c r="F298" i="13"/>
  <c r="F299" i="13"/>
  <c r="N299" i="13" s="1"/>
  <c r="F300" i="13"/>
  <c r="L300" i="13" s="1"/>
  <c r="F301" i="13"/>
  <c r="F302" i="13"/>
  <c r="F303" i="13"/>
  <c r="F304" i="13"/>
  <c r="N304" i="13" s="1"/>
  <c r="F305" i="13"/>
  <c r="F306" i="13"/>
  <c r="F307" i="13"/>
  <c r="F308" i="13"/>
  <c r="F309" i="13"/>
  <c r="F310" i="13"/>
  <c r="L310" i="13" s="1"/>
  <c r="F311" i="13"/>
  <c r="F312" i="13"/>
  <c r="F313" i="13"/>
  <c r="F314" i="13"/>
  <c r="F315" i="13"/>
  <c r="N315" i="13" s="1"/>
  <c r="F317" i="13"/>
  <c r="F318" i="13"/>
  <c r="F319" i="13"/>
  <c r="F320" i="13"/>
  <c r="F321" i="13"/>
  <c r="N321" i="13" s="1"/>
  <c r="F322" i="13"/>
  <c r="F323" i="13"/>
  <c r="F324" i="13"/>
  <c r="F325" i="13"/>
  <c r="F326" i="13"/>
  <c r="F327" i="13"/>
  <c r="F328" i="13"/>
  <c r="F329" i="13"/>
  <c r="F330" i="13"/>
  <c r="F331" i="13"/>
  <c r="F332" i="13"/>
  <c r="N332" i="13" s="1"/>
  <c r="F333" i="13"/>
  <c r="F334" i="13"/>
  <c r="F335" i="13"/>
  <c r="F336" i="13"/>
  <c r="F338" i="13"/>
  <c r="N338" i="13" s="1"/>
  <c r="F340" i="13"/>
  <c r="F341" i="13"/>
  <c r="F342" i="13"/>
  <c r="F343" i="13"/>
  <c r="F344" i="13"/>
  <c r="F345" i="13"/>
  <c r="L345" i="13" s="1"/>
  <c r="F346" i="13"/>
  <c r="F347" i="13"/>
  <c r="F348" i="13"/>
  <c r="F349" i="13"/>
  <c r="F350" i="13"/>
  <c r="N350" i="13" s="1"/>
  <c r="F351" i="13"/>
  <c r="F352" i="13"/>
  <c r="F353" i="13"/>
  <c r="F354" i="13"/>
  <c r="N354" i="13" s="1"/>
  <c r="F355" i="13"/>
  <c r="N355" i="13" s="1"/>
  <c r="F356" i="13"/>
  <c r="F357" i="13"/>
  <c r="F358" i="13"/>
  <c r="N358" i="13" s="1"/>
  <c r="F359" i="13"/>
  <c r="N359" i="13" s="1"/>
  <c r="F360" i="13"/>
  <c r="F361" i="13"/>
  <c r="F362" i="13"/>
  <c r="N362" i="13" s="1"/>
  <c r="F363" i="13"/>
  <c r="N363" i="13" s="1"/>
  <c r="F364" i="13"/>
  <c r="F365" i="13"/>
  <c r="F366" i="13"/>
  <c r="N366" i="13" s="1"/>
  <c r="F367" i="13"/>
  <c r="N367" i="13" s="1"/>
  <c r="F368" i="13"/>
  <c r="F369" i="13"/>
  <c r="F370" i="13"/>
  <c r="N370" i="13" s="1"/>
  <c r="F371" i="13"/>
  <c r="N371" i="13" s="1"/>
  <c r="F372" i="13"/>
  <c r="F373" i="13"/>
  <c r="F374" i="13"/>
  <c r="N374" i="13" s="1"/>
  <c r="F375" i="13"/>
  <c r="N375" i="13" s="1"/>
  <c r="F376" i="13"/>
  <c r="F378" i="13"/>
  <c r="F379" i="13"/>
  <c r="N379" i="13" s="1"/>
  <c r="F380" i="13"/>
  <c r="N380" i="13" s="1"/>
  <c r="F381" i="13"/>
  <c r="F382" i="13"/>
  <c r="F384" i="13"/>
  <c r="N384" i="13" s="1"/>
  <c r="F385" i="13"/>
  <c r="N385" i="13" s="1"/>
  <c r="F386" i="13"/>
  <c r="F387" i="13"/>
  <c r="F388" i="13"/>
  <c r="N388" i="13" s="1"/>
  <c r="F389" i="13"/>
  <c r="N389" i="13" s="1"/>
  <c r="F390" i="13"/>
  <c r="F391" i="13"/>
  <c r="F392" i="13"/>
  <c r="N392" i="13" s="1"/>
  <c r="F394" i="13"/>
  <c r="N394" i="13" s="1"/>
  <c r="F395" i="13"/>
  <c r="F396" i="13"/>
  <c r="F397" i="13"/>
  <c r="N397" i="13" s="1"/>
  <c r="F398" i="13"/>
  <c r="N398" i="13" s="1"/>
  <c r="F399" i="13"/>
  <c r="F400" i="13"/>
  <c r="F401" i="13"/>
  <c r="N401" i="13" s="1"/>
  <c r="F402" i="13"/>
  <c r="N402" i="13" s="1"/>
  <c r="F403" i="13"/>
  <c r="F404" i="13"/>
  <c r="F405" i="13"/>
  <c r="N405" i="13" s="1"/>
  <c r="F406" i="13"/>
  <c r="N406" i="13" s="1"/>
  <c r="F407" i="13"/>
  <c r="F408" i="13"/>
  <c r="F409" i="13"/>
  <c r="N409" i="13" s="1"/>
  <c r="F410" i="13"/>
  <c r="N410" i="13" s="1"/>
  <c r="F411" i="13"/>
  <c r="F412" i="13"/>
  <c r="F413" i="13"/>
  <c r="N413" i="13" s="1"/>
  <c r="F414" i="13"/>
  <c r="N414" i="13" s="1"/>
  <c r="F415" i="13"/>
  <c r="F416" i="13"/>
  <c r="F417" i="13"/>
  <c r="N417" i="13" s="1"/>
  <c r="F418" i="13"/>
  <c r="N418" i="13" s="1"/>
  <c r="F419" i="13"/>
  <c r="F420" i="13"/>
  <c r="F421" i="13"/>
  <c r="N421" i="13" s="1"/>
  <c r="F422" i="13"/>
  <c r="N422" i="13" s="1"/>
  <c r="F423" i="13"/>
  <c r="F424" i="13"/>
  <c r="F425" i="13"/>
  <c r="N425" i="13" s="1"/>
  <c r="F426" i="13"/>
  <c r="N426" i="13" s="1"/>
  <c r="F427" i="13"/>
  <c r="F428" i="13"/>
  <c r="F429" i="13"/>
  <c r="N429" i="13" s="1"/>
  <c r="F430" i="13"/>
  <c r="N430" i="13" s="1"/>
  <c r="F431" i="13"/>
  <c r="F432" i="13"/>
  <c r="F433" i="13"/>
  <c r="N433" i="13" s="1"/>
  <c r="F434" i="13"/>
  <c r="N434" i="13" s="1"/>
  <c r="F435" i="13"/>
  <c r="F436" i="13"/>
  <c r="F437" i="13"/>
  <c r="N437" i="13" s="1"/>
  <c r="F438" i="13"/>
  <c r="N438" i="13" s="1"/>
  <c r="F439" i="13"/>
  <c r="F440" i="13"/>
  <c r="N440" i="13" s="1"/>
  <c r="F441" i="13"/>
  <c r="N441" i="13" s="1"/>
  <c r="F442" i="13"/>
  <c r="N442" i="13" s="1"/>
  <c r="F443" i="13"/>
  <c r="F444" i="13"/>
  <c r="F445" i="13"/>
  <c r="N445" i="13" s="1"/>
  <c r="F446" i="13"/>
  <c r="N446" i="13" s="1"/>
  <c r="F447" i="13"/>
  <c r="F448" i="13"/>
  <c r="F449" i="13"/>
  <c r="N449" i="13" s="1"/>
  <c r="F450" i="13"/>
  <c r="N450" i="13" s="1"/>
  <c r="F451" i="13"/>
  <c r="F452" i="13"/>
  <c r="F453" i="13"/>
  <c r="N453" i="13" s="1"/>
  <c r="F454" i="13"/>
  <c r="N454" i="13" s="1"/>
  <c r="F455" i="13"/>
  <c r="F456" i="13"/>
  <c r="F457" i="13"/>
  <c r="N457" i="13" s="1"/>
  <c r="F458" i="13"/>
  <c r="N458" i="13" s="1"/>
  <c r="F459" i="13"/>
  <c r="F460" i="13"/>
  <c r="F461" i="13"/>
  <c r="N461" i="13" s="1"/>
  <c r="F462" i="13"/>
  <c r="L462" i="13" s="1"/>
  <c r="F463" i="13"/>
  <c r="F464" i="13"/>
  <c r="F465" i="13"/>
  <c r="N465" i="13" s="1"/>
  <c r="F466" i="13"/>
  <c r="N466" i="13" s="1"/>
  <c r="F467" i="13"/>
  <c r="F468" i="13"/>
  <c r="F469" i="13"/>
  <c r="N469" i="13" s="1"/>
  <c r="F470" i="13"/>
  <c r="N470" i="13" s="1"/>
  <c r="F471" i="13"/>
  <c r="F472" i="13"/>
  <c r="F473" i="13"/>
  <c r="N473" i="13" s="1"/>
  <c r="F474" i="13"/>
  <c r="N474" i="13" s="1"/>
  <c r="F475" i="13"/>
  <c r="F476" i="13"/>
  <c r="F477" i="13"/>
  <c r="N477" i="13" s="1"/>
  <c r="F478" i="13"/>
  <c r="N478" i="13" s="1"/>
  <c r="F479" i="13"/>
  <c r="F480" i="13"/>
  <c r="F481" i="13"/>
  <c r="N481" i="13" s="1"/>
  <c r="F482" i="13"/>
  <c r="N482" i="13" s="1"/>
  <c r="F483" i="13"/>
  <c r="L483" i="13" s="1"/>
  <c r="F484" i="13"/>
  <c r="F485" i="13"/>
  <c r="N485" i="13" s="1"/>
  <c r="F486" i="13"/>
  <c r="N486" i="13" s="1"/>
  <c r="F487" i="13"/>
  <c r="F488" i="13"/>
  <c r="F489" i="13"/>
  <c r="N489" i="13" s="1"/>
  <c r="F490" i="13"/>
  <c r="N490" i="13" s="1"/>
  <c r="F491" i="13"/>
  <c r="F492" i="13"/>
  <c r="F493" i="13"/>
  <c r="N493" i="13" s="1"/>
  <c r="F494" i="13"/>
  <c r="N494" i="13" s="1"/>
  <c r="F495" i="13"/>
  <c r="F496" i="13"/>
  <c r="F497" i="13"/>
  <c r="N497" i="13" s="1"/>
  <c r="F498" i="13"/>
  <c r="N498" i="13" s="1"/>
  <c r="F499" i="13"/>
  <c r="F500" i="13"/>
  <c r="F501" i="13"/>
  <c r="N501" i="13" s="1"/>
  <c r="F502" i="13"/>
  <c r="N502" i="13" s="1"/>
  <c r="F503" i="13"/>
  <c r="F504" i="13"/>
  <c r="F505" i="13"/>
  <c r="N505" i="13" s="1"/>
  <c r="F506" i="13"/>
  <c r="N506" i="13" s="1"/>
  <c r="F507" i="13"/>
  <c r="F508" i="13"/>
  <c r="F509" i="13"/>
  <c r="N509" i="13" s="1"/>
  <c r="F511" i="13"/>
  <c r="N511" i="13" s="1"/>
  <c r="F512" i="13"/>
  <c r="F513" i="13"/>
  <c r="F514" i="13"/>
  <c r="N514" i="13" s="1"/>
  <c r="F515" i="13"/>
  <c r="N515" i="13" s="1"/>
  <c r="F516" i="13"/>
  <c r="F517" i="13"/>
  <c r="F519" i="13"/>
  <c r="N519" i="13" s="1"/>
  <c r="F520" i="13"/>
  <c r="N520" i="13" s="1"/>
  <c r="F521" i="13"/>
  <c r="F522" i="13"/>
  <c r="F523" i="13"/>
  <c r="N523" i="13" s="1"/>
  <c r="F524" i="13"/>
  <c r="N524" i="13" s="1"/>
  <c r="F525" i="13"/>
  <c r="F526" i="13"/>
  <c r="F527" i="13"/>
  <c r="N527" i="13" s="1"/>
  <c r="F528" i="13"/>
  <c r="L528" i="13" s="1"/>
  <c r="F529" i="13"/>
  <c r="F530" i="13"/>
  <c r="F531" i="13"/>
  <c r="N531" i="13" s="1"/>
  <c r="F532" i="13"/>
  <c r="N532" i="13" s="1"/>
  <c r="F533" i="13"/>
  <c r="F534" i="13"/>
  <c r="F535" i="13"/>
  <c r="N535" i="13" s="1"/>
  <c r="F536" i="13"/>
  <c r="N536" i="13" s="1"/>
  <c r="F537" i="13"/>
  <c r="F538" i="13"/>
  <c r="F539" i="13"/>
  <c r="N539" i="13" s="1"/>
  <c r="F540" i="13"/>
  <c r="N540" i="13" s="1"/>
  <c r="F541" i="13"/>
  <c r="F542" i="13"/>
  <c r="F544" i="13"/>
  <c r="N544" i="13" s="1"/>
  <c r="F545" i="13"/>
  <c r="N545" i="13" s="1"/>
  <c r="F546" i="13"/>
  <c r="F547" i="13"/>
  <c r="F548" i="13"/>
  <c r="N548" i="13" s="1"/>
  <c r="F549" i="13"/>
  <c r="N549" i="13" s="1"/>
  <c r="F550" i="13"/>
  <c r="L550" i="13" s="1"/>
  <c r="F551" i="13"/>
  <c r="F552" i="13"/>
  <c r="N552" i="13" s="1"/>
  <c r="F553" i="13"/>
  <c r="N553" i="13" s="1"/>
  <c r="F554" i="13"/>
  <c r="F555" i="13"/>
  <c r="F556" i="13"/>
  <c r="N556" i="13" s="1"/>
  <c r="F557" i="13"/>
  <c r="N557" i="13" s="1"/>
  <c r="F558" i="13"/>
  <c r="F559" i="13"/>
  <c r="F560" i="13"/>
  <c r="N560" i="13" s="1"/>
  <c r="F561" i="13"/>
  <c r="N561" i="13" s="1"/>
  <c r="F562" i="13"/>
  <c r="F563" i="13"/>
  <c r="F564" i="13"/>
  <c r="N564" i="13" s="1"/>
  <c r="F565" i="13"/>
  <c r="N565" i="13" s="1"/>
  <c r="F566" i="13"/>
  <c r="F567" i="13"/>
  <c r="F568" i="13"/>
  <c r="N568" i="13" s="1"/>
  <c r="F569" i="13"/>
  <c r="N569" i="13" s="1"/>
  <c r="F570" i="13"/>
  <c r="F571" i="13"/>
  <c r="F572" i="13"/>
  <c r="N572" i="13" s="1"/>
  <c r="F573" i="13"/>
  <c r="N573" i="13" s="1"/>
  <c r="F574" i="13"/>
  <c r="F575" i="13"/>
  <c r="F576" i="13"/>
  <c r="N576" i="13" s="1"/>
  <c r="F577" i="13"/>
  <c r="N577" i="13" s="1"/>
  <c r="F578" i="13"/>
  <c r="F579" i="13"/>
  <c r="F580" i="13"/>
  <c r="N580" i="13" s="1"/>
  <c r="F581" i="13"/>
  <c r="N581" i="13" s="1"/>
  <c r="F582" i="13"/>
  <c r="F583" i="13"/>
  <c r="F584" i="13"/>
  <c r="N584" i="13" s="1"/>
  <c r="F585" i="13"/>
  <c r="N585" i="13" s="1"/>
  <c r="F586" i="13"/>
  <c r="F587" i="13"/>
  <c r="F588" i="13"/>
  <c r="N588" i="13" s="1"/>
  <c r="F589" i="13"/>
  <c r="N589" i="13" s="1"/>
  <c r="F590" i="13"/>
  <c r="F591" i="13"/>
  <c r="F592" i="13"/>
  <c r="N592" i="13" s="1"/>
  <c r="F593" i="13"/>
  <c r="L593" i="13" s="1"/>
  <c r="F594" i="13"/>
  <c r="F595" i="13"/>
  <c r="F596" i="13"/>
  <c r="N596" i="13" s="1"/>
  <c r="F597" i="13"/>
  <c r="N597" i="13" s="1"/>
  <c r="F598" i="13"/>
  <c r="F599" i="13"/>
  <c r="F600" i="13"/>
  <c r="N600" i="13" s="1"/>
  <c r="F601" i="13"/>
  <c r="N601" i="13" s="1"/>
  <c r="F602" i="13"/>
  <c r="F603" i="13"/>
  <c r="F604" i="13"/>
  <c r="N604" i="13" s="1"/>
  <c r="F605" i="13"/>
  <c r="N605" i="13" s="1"/>
  <c r="F606" i="13"/>
  <c r="F607" i="13"/>
  <c r="F608" i="13"/>
  <c r="N608" i="13" s="1"/>
  <c r="F609" i="13"/>
  <c r="N609" i="13" s="1"/>
  <c r="F610" i="13"/>
  <c r="F611" i="13"/>
  <c r="F612" i="13"/>
  <c r="N612" i="13" s="1"/>
  <c r="F613" i="13"/>
  <c r="N613" i="13" s="1"/>
  <c r="F614" i="13"/>
  <c r="L614" i="13" s="1"/>
  <c r="F615" i="13"/>
  <c r="F616" i="13"/>
  <c r="N616" i="13" s="1"/>
  <c r="F617" i="13"/>
  <c r="N617" i="13" s="1"/>
  <c r="F618" i="13"/>
  <c r="F619" i="13"/>
  <c r="F620" i="13"/>
  <c r="N620" i="13" s="1"/>
  <c r="F621" i="13"/>
  <c r="N621" i="13" s="1"/>
  <c r="F622" i="13"/>
  <c r="F623" i="13"/>
  <c r="F624" i="13"/>
  <c r="N624" i="13" s="1"/>
  <c r="F625" i="13"/>
  <c r="N625" i="13" s="1"/>
  <c r="F626" i="13"/>
  <c r="F627" i="13"/>
  <c r="F628" i="13"/>
  <c r="N628" i="13" s="1"/>
  <c r="F629" i="13"/>
  <c r="N629" i="13" s="1"/>
  <c r="F630" i="13"/>
  <c r="F631" i="13"/>
  <c r="F632" i="13"/>
  <c r="N632" i="13" s="1"/>
  <c r="F633" i="13"/>
  <c r="N633" i="13" s="1"/>
  <c r="F634" i="13"/>
  <c r="F635" i="13"/>
  <c r="F636" i="13"/>
  <c r="N636" i="13" s="1"/>
  <c r="F637" i="13"/>
  <c r="N637" i="13" s="1"/>
  <c r="F638" i="13"/>
  <c r="F639" i="13"/>
  <c r="F640" i="13"/>
  <c r="N640" i="13" s="1"/>
  <c r="F641" i="13"/>
  <c r="N641" i="13" s="1"/>
  <c r="F642" i="13"/>
  <c r="F643" i="13"/>
  <c r="F644" i="13"/>
  <c r="N644" i="13" s="1"/>
  <c r="F645" i="13"/>
  <c r="N645" i="13" s="1"/>
  <c r="F646" i="13"/>
  <c r="F647" i="13"/>
  <c r="F648" i="13"/>
  <c r="N648" i="13" s="1"/>
  <c r="F649" i="13"/>
  <c r="N649" i="13" s="1"/>
  <c r="F650" i="13"/>
  <c r="F651" i="13"/>
  <c r="L163" i="14" l="1"/>
  <c r="L53" i="14"/>
  <c r="L564" i="14"/>
  <c r="L264" i="14"/>
  <c r="L524" i="14"/>
  <c r="L82" i="14"/>
  <c r="L557" i="14"/>
  <c r="N210" i="14"/>
  <c r="L350" i="14"/>
  <c r="L426" i="14"/>
  <c r="N287" i="14"/>
  <c r="N636" i="14"/>
  <c r="L269" i="14"/>
  <c r="L471" i="14"/>
  <c r="N638" i="14"/>
  <c r="N467" i="14"/>
  <c r="L573" i="14"/>
  <c r="L535" i="14"/>
  <c r="N596" i="14"/>
  <c r="N142" i="14"/>
  <c r="L534" i="14"/>
  <c r="L356" i="14"/>
  <c r="N300" i="14"/>
  <c r="N337" i="14"/>
  <c r="L245" i="14"/>
  <c r="L73" i="14"/>
  <c r="N634" i="14"/>
  <c r="N232" i="14"/>
  <c r="L24" i="14"/>
  <c r="L79" i="14"/>
  <c r="N117" i="14"/>
  <c r="N48" i="14"/>
  <c r="L446" i="14"/>
  <c r="L551" i="14"/>
  <c r="N393" i="14"/>
  <c r="N132" i="14"/>
  <c r="L26" i="14"/>
  <c r="L525" i="14"/>
  <c r="N527" i="14"/>
  <c r="N339" i="14"/>
  <c r="L162" i="14"/>
  <c r="L519" i="14"/>
  <c r="N265" i="14"/>
  <c r="N384" i="14"/>
  <c r="L559" i="14"/>
  <c r="L52" i="14"/>
  <c r="N215" i="14"/>
  <c r="N516" i="14"/>
  <c r="L546" i="14"/>
  <c r="L303" i="14"/>
  <c r="N416" i="14"/>
  <c r="N33" i="14"/>
  <c r="L329" i="14"/>
  <c r="L625" i="14"/>
  <c r="N23" i="14"/>
  <c r="N597" i="14"/>
  <c r="L207" i="14"/>
  <c r="L209" i="14"/>
  <c r="N85" i="14"/>
  <c r="N78" i="14"/>
  <c r="L22" i="14"/>
  <c r="L41" i="14"/>
  <c r="N419" i="14"/>
  <c r="N575" i="14"/>
  <c r="L91" i="14"/>
  <c r="L262" i="14"/>
  <c r="N444" i="14"/>
  <c r="N324" i="14"/>
  <c r="L166" i="14"/>
  <c r="L230" i="14"/>
  <c r="N56" i="14"/>
  <c r="N51" i="14"/>
  <c r="L403" i="14"/>
  <c r="L508" i="14"/>
  <c r="N141" i="14"/>
  <c r="N316" i="14"/>
  <c r="L99" i="14"/>
  <c r="L450" i="14"/>
  <c r="L274" i="14"/>
  <c r="N321" i="14"/>
  <c r="L496" i="14"/>
  <c r="L379" i="14"/>
  <c r="L465" i="14"/>
  <c r="L436" i="14"/>
  <c r="L222" i="14"/>
  <c r="N340" i="14"/>
  <c r="N146" i="14"/>
  <c r="N297" i="14"/>
  <c r="L590" i="14"/>
  <c r="L493" i="14"/>
  <c r="L241" i="14"/>
  <c r="N357" i="14"/>
  <c r="L55" i="14"/>
  <c r="L330" i="14"/>
  <c r="L109" i="14"/>
  <c r="L518" i="14"/>
  <c r="L589" i="14"/>
  <c r="N562" i="14"/>
  <c r="N396" i="14"/>
  <c r="N640" i="14"/>
  <c r="L395" i="14"/>
  <c r="L338" i="14"/>
  <c r="L349" i="14"/>
  <c r="N351" i="14"/>
  <c r="L510" i="14"/>
  <c r="L80" i="14"/>
  <c r="N484" i="14"/>
  <c r="N12" i="14"/>
  <c r="L97" i="14"/>
  <c r="L537" i="14"/>
  <c r="L208" i="14"/>
  <c r="L10" i="14"/>
  <c r="N10" i="14"/>
  <c r="N639" i="14"/>
  <c r="L639" i="14"/>
  <c r="L189" i="14"/>
  <c r="N189" i="14"/>
  <c r="N96" i="14"/>
  <c r="L96" i="14"/>
  <c r="L182" i="14"/>
  <c r="N182" i="14"/>
  <c r="N423" i="14"/>
  <c r="L423" i="14"/>
  <c r="L526" i="14"/>
  <c r="N414" i="14"/>
  <c r="L420" i="14"/>
  <c r="N267" i="14"/>
  <c r="N401" i="14"/>
  <c r="L470" i="14"/>
  <c r="N531" i="14"/>
  <c r="L246" i="14"/>
  <c r="L110" i="14"/>
  <c r="N211" i="14"/>
  <c r="L211" i="14"/>
  <c r="L422" i="14"/>
  <c r="N152" i="14"/>
  <c r="L152" i="14"/>
  <c r="L411" i="14"/>
  <c r="N411" i="14"/>
  <c r="N243" i="14"/>
  <c r="L243" i="14"/>
  <c r="L373" i="14"/>
  <c r="N373" i="14"/>
  <c r="N560" i="14"/>
  <c r="L560" i="14"/>
  <c r="L505" i="14"/>
  <c r="N505" i="14"/>
  <c r="L124" i="14"/>
  <c r="L466" i="14"/>
  <c r="L281" i="14"/>
  <c r="L143" i="14"/>
  <c r="L561" i="14"/>
  <c r="L118" i="14"/>
  <c r="L285" i="14"/>
  <c r="L294" i="14"/>
  <c r="L591" i="14"/>
  <c r="L501" i="14"/>
  <c r="L520" i="14"/>
  <c r="L219" i="14"/>
  <c r="N600" i="14"/>
  <c r="L155" i="14"/>
  <c r="L563" i="14"/>
  <c r="L131" i="14"/>
  <c r="L434" i="14"/>
  <c r="N295" i="14"/>
  <c r="L57" i="14"/>
  <c r="L397" i="14"/>
  <c r="L342" i="14"/>
  <c r="L176" i="14"/>
  <c r="L275" i="14"/>
  <c r="N268" i="14"/>
  <c r="L268" i="14"/>
  <c r="N615" i="14"/>
  <c r="L615" i="14"/>
  <c r="L67" i="14"/>
  <c r="N253" i="14"/>
  <c r="L253" i="14"/>
  <c r="N128" i="14"/>
  <c r="L128" i="14"/>
  <c r="L603" i="14"/>
  <c r="N114" i="14"/>
  <c r="L114" i="14"/>
  <c r="N270" i="14"/>
  <c r="L270" i="14"/>
  <c r="L549" i="14"/>
  <c r="N359" i="14"/>
  <c r="L359" i="14"/>
  <c r="L620" i="14"/>
  <c r="N529" i="14"/>
  <c r="L529" i="14"/>
  <c r="N433" i="14"/>
  <c r="L433" i="14"/>
  <c r="L513" i="14"/>
  <c r="N220" i="14"/>
  <c r="L220" i="14"/>
  <c r="L103" i="14"/>
  <c r="L388" i="14"/>
  <c r="N388" i="14"/>
  <c r="L598" i="14"/>
  <c r="N325" i="14"/>
  <c r="L325" i="14"/>
  <c r="L37" i="14"/>
  <c r="N206" i="14"/>
  <c r="L206" i="14"/>
  <c r="L192" i="14"/>
  <c r="L355" i="14"/>
  <c r="L432" i="14"/>
  <c r="N554" i="14"/>
  <c r="N148" i="14"/>
  <c r="N133" i="14"/>
  <c r="N173" i="14"/>
  <c r="N588" i="14"/>
  <c r="N380" i="14"/>
  <c r="N322" i="14"/>
  <c r="N502" i="14"/>
  <c r="N77" i="14"/>
  <c r="N47" i="14"/>
  <c r="N592" i="14"/>
  <c r="N272" i="14"/>
  <c r="L586" i="14"/>
  <c r="N405" i="14"/>
  <c r="N476" i="14"/>
  <c r="L237" i="14"/>
  <c r="N648" i="14"/>
  <c r="N611" i="14"/>
  <c r="N447" i="14"/>
  <c r="L240" i="14"/>
  <c r="N623" i="14"/>
  <c r="N394" i="14"/>
  <c r="L413" i="14"/>
  <c r="L307" i="14"/>
  <c r="N183" i="14"/>
  <c r="N481" i="14"/>
  <c r="N127" i="14"/>
  <c r="L556" i="14"/>
  <c r="N35" i="14"/>
  <c r="L288" i="14"/>
  <c r="N461" i="14"/>
  <c r="N541" i="14"/>
  <c r="L304" i="14"/>
  <c r="N487" i="14"/>
  <c r="N533" i="14"/>
  <c r="L637" i="14"/>
  <c r="L87" i="14"/>
  <c r="N472" i="14"/>
  <c r="L147" i="14"/>
  <c r="L129" i="14"/>
  <c r="N399" i="14"/>
  <c r="N226" i="14"/>
  <c r="L464" i="14"/>
  <c r="L298" i="14"/>
  <c r="L332" i="14"/>
  <c r="N68" i="14"/>
  <c r="L58" i="14"/>
  <c r="L49" i="14"/>
  <c r="L500" i="14"/>
  <c r="L309" i="14"/>
  <c r="L630" i="14"/>
  <c r="N371" i="14"/>
  <c r="L570" i="14"/>
  <c r="N647" i="14"/>
  <c r="L437" i="14"/>
  <c r="N90" i="14"/>
  <c r="L90" i="14"/>
  <c r="N216" i="14"/>
  <c r="L216" i="14"/>
  <c r="L61" i="14"/>
  <c r="N473" i="14"/>
  <c r="N93" i="14"/>
  <c r="L93" i="14"/>
  <c r="N544" i="14"/>
  <c r="L544" i="14"/>
  <c r="N229" i="14"/>
  <c r="N491" i="14"/>
  <c r="L491" i="14"/>
  <c r="N385" i="14"/>
  <c r="L184" i="14"/>
  <c r="N184" i="14"/>
  <c r="N347" i="14"/>
  <c r="L44" i="14"/>
  <c r="N578" i="14"/>
  <c r="L578" i="14"/>
  <c r="L25" i="14"/>
  <c r="L650" i="14"/>
  <c r="N571" i="14"/>
  <c r="L571" i="14"/>
  <c r="L642" i="14"/>
  <c r="L169" i="14"/>
  <c r="L528" i="14"/>
  <c r="N528" i="14"/>
  <c r="L120" i="14"/>
  <c r="L302" i="14"/>
  <c r="L609" i="14"/>
  <c r="N548" i="14"/>
  <c r="N649" i="14"/>
  <c r="L566" i="14"/>
  <c r="N412" i="14"/>
  <c r="N326" i="14"/>
  <c r="N107" i="14"/>
  <c r="N42" i="14"/>
  <c r="L157" i="14"/>
  <c r="L256" i="14"/>
  <c r="N249" i="14"/>
  <c r="L438" i="14"/>
  <c r="N86" i="14"/>
  <c r="N70" i="14"/>
  <c r="N244" i="14"/>
  <c r="N440" i="14"/>
  <c r="N523" i="14"/>
  <c r="N504" i="14"/>
  <c r="N113" i="14"/>
  <c r="L113" i="14"/>
  <c r="N477" i="14"/>
  <c r="L477" i="14"/>
  <c r="N479" i="14"/>
  <c r="L479" i="14"/>
  <c r="N633" i="14"/>
  <c r="L633" i="14"/>
  <c r="N21" i="14"/>
  <c r="L21" i="14"/>
  <c r="N201" i="14"/>
  <c r="L201" i="14"/>
  <c r="N89" i="14"/>
  <c r="L89" i="14"/>
  <c r="N137" i="14"/>
  <c r="L137" i="14"/>
  <c r="N196" i="14"/>
  <c r="L196" i="14"/>
  <c r="N418" i="14"/>
  <c r="L418" i="14"/>
  <c r="L417" i="14"/>
  <c r="N417" i="14"/>
  <c r="N238" i="14"/>
  <c r="N646" i="14"/>
  <c r="L646" i="14"/>
  <c r="N369" i="14"/>
  <c r="L369" i="14"/>
  <c r="N354" i="14"/>
  <c r="L354" i="14"/>
  <c r="L224" i="14"/>
  <c r="N224" i="14"/>
  <c r="N186" i="14"/>
  <c r="L186" i="14"/>
  <c r="L606" i="14"/>
  <c r="N606" i="14"/>
  <c r="N593" i="14"/>
  <c r="L593" i="14"/>
  <c r="L149" i="14"/>
  <c r="L580" i="14"/>
  <c r="L621" i="14"/>
  <c r="N11" i="14"/>
  <c r="L221" i="14"/>
  <c r="N81" i="14"/>
  <c r="N104" i="14"/>
  <c r="N134" i="14"/>
  <c r="N150" i="14"/>
  <c r="N158" i="14"/>
  <c r="N18" i="14"/>
  <c r="N66" i="14"/>
  <c r="N179" i="14"/>
  <c r="N200" i="14"/>
  <c r="N490" i="14"/>
  <c r="N451" i="14"/>
  <c r="N100" i="14"/>
  <c r="N121" i="14"/>
  <c r="N406" i="14"/>
  <c r="N125" i="14"/>
  <c r="N458" i="14"/>
  <c r="N614" i="14"/>
  <c r="N188" i="14"/>
  <c r="N153" i="14"/>
  <c r="N43" i="14"/>
  <c r="N506" i="14"/>
  <c r="N408" i="14"/>
  <c r="N521" i="14"/>
  <c r="N462" i="14"/>
  <c r="N363" i="14"/>
  <c r="N280" i="14"/>
  <c r="N497" i="14"/>
  <c r="N374" i="14"/>
  <c r="N410" i="14"/>
  <c r="N181" i="14"/>
  <c r="N509" i="14"/>
  <c r="L185" i="14"/>
  <c r="N139" i="14"/>
  <c r="L83" i="14"/>
  <c r="N456" i="14"/>
  <c r="L616" i="14"/>
  <c r="N14" i="14"/>
  <c r="L515" i="14"/>
  <c r="N180" i="14"/>
  <c r="L239" i="14"/>
  <c r="N542" i="14"/>
  <c r="L30" i="14"/>
  <c r="N60" i="14"/>
  <c r="L587" i="14"/>
  <c r="N569" i="14"/>
  <c r="L242" i="14"/>
  <c r="N494" i="14"/>
  <c r="N346" i="14"/>
  <c r="L164" i="14"/>
  <c r="N599" i="14"/>
  <c r="N320" i="14"/>
  <c r="L250" i="14"/>
  <c r="N553" i="14"/>
  <c r="N595" i="14"/>
  <c r="N225" i="14"/>
  <c r="N130" i="14"/>
  <c r="L115" i="14"/>
  <c r="N457" i="14"/>
  <c r="L46" i="14"/>
  <c r="N474" i="14"/>
  <c r="L229" i="14"/>
  <c r="N512" i="14"/>
  <c r="N92" i="14"/>
  <c r="L335" i="14"/>
  <c r="L385" i="14"/>
  <c r="N513" i="14"/>
  <c r="L347" i="14"/>
  <c r="N103" i="14"/>
  <c r="N247" i="14"/>
  <c r="N442" i="14"/>
  <c r="L104" i="14"/>
  <c r="L134" i="14"/>
  <c r="N227" i="14"/>
  <c r="N257" i="14"/>
  <c r="L18" i="14"/>
  <c r="N485" i="14"/>
  <c r="N499" i="14"/>
  <c r="N574" i="14"/>
  <c r="L200" i="14"/>
  <c r="L490" i="14"/>
  <c r="L161" i="14"/>
  <c r="N258" i="14"/>
  <c r="N156" i="14"/>
  <c r="N486" i="14"/>
  <c r="L451" i="14"/>
  <c r="L100" i="14"/>
  <c r="N632" i="14"/>
  <c r="N259" i="14"/>
  <c r="L251" i="14"/>
  <c r="L608" i="14"/>
  <c r="N29" i="14"/>
  <c r="N44" i="14"/>
  <c r="N415" i="14"/>
  <c r="L627" i="14"/>
  <c r="L218" i="14"/>
  <c r="L377" i="14"/>
  <c r="N254" i="14"/>
  <c r="N25" i="14"/>
  <c r="N27" i="14"/>
  <c r="L135" i="14"/>
  <c r="L341" i="14"/>
  <c r="N223" i="14"/>
  <c r="N69" i="14"/>
  <c r="L463" i="14"/>
  <c r="L495" i="14"/>
  <c r="N650" i="14"/>
  <c r="N598" i="14"/>
  <c r="N552" i="14"/>
  <c r="L154" i="14"/>
  <c r="L614" i="14"/>
  <c r="L238" i="14"/>
  <c r="N642" i="14"/>
  <c r="N37" i="14"/>
  <c r="N511" i="14"/>
  <c r="L188" i="14"/>
  <c r="L153" i="14"/>
  <c r="N169" i="14"/>
  <c r="N594" i="14"/>
  <c r="L459" i="14"/>
  <c r="L408" i="14"/>
  <c r="N577" i="14"/>
  <c r="N266" i="14"/>
  <c r="N308" i="14"/>
  <c r="L462" i="14"/>
  <c r="L363" i="14"/>
  <c r="L530" i="14"/>
  <c r="N192" i="14"/>
  <c r="N430" i="14"/>
  <c r="N382" i="14"/>
  <c r="L280" i="14"/>
  <c r="L497" i="14"/>
  <c r="N613" i="14"/>
  <c r="N283" i="14"/>
  <c r="L71" i="14"/>
  <c r="L181" i="14"/>
  <c r="L439" i="14"/>
  <c r="N439" i="14"/>
  <c r="L310" i="14"/>
  <c r="N310" i="14"/>
  <c r="L629" i="14"/>
  <c r="N629" i="14"/>
  <c r="L585" i="14"/>
  <c r="N585" i="14"/>
  <c r="L39" i="14"/>
  <c r="N39" i="14"/>
  <c r="L305" i="14"/>
  <c r="N305" i="14"/>
  <c r="L94" i="14"/>
  <c r="N94" i="14"/>
  <c r="L383" i="14"/>
  <c r="N383" i="14"/>
  <c r="L480" i="14"/>
  <c r="N480" i="14"/>
  <c r="L177" i="14"/>
  <c r="N177" i="14"/>
  <c r="N424" i="14"/>
  <c r="N290" i="14"/>
  <c r="N333" i="14"/>
  <c r="N475" i="14"/>
  <c r="N432" i="14"/>
  <c r="L59" i="14"/>
  <c r="N59" i="14"/>
  <c r="L641" i="14"/>
  <c r="N641" i="14"/>
  <c r="L328" i="14"/>
  <c r="N328" i="14"/>
  <c r="L203" i="14"/>
  <c r="N203" i="14"/>
  <c r="L532" i="14"/>
  <c r="N532" i="14"/>
  <c r="N435" i="14"/>
  <c r="N202" i="14"/>
  <c r="N361" i="14"/>
  <c r="N465" i="14"/>
  <c r="N436" i="14"/>
  <c r="N564" i="14"/>
  <c r="N198" i="14"/>
  <c r="N353" i="14"/>
  <c r="N372" i="14"/>
  <c r="N568" i="14"/>
  <c r="N421" i="14"/>
  <c r="N109" i="14"/>
  <c r="N518" i="14"/>
  <c r="N82" i="14"/>
  <c r="N168" i="14"/>
  <c r="N110" i="14"/>
  <c r="N469" i="14"/>
  <c r="N398" i="14"/>
  <c r="N352" i="14"/>
  <c r="N240" i="14"/>
  <c r="L19" i="14"/>
  <c r="N19" i="14"/>
  <c r="L336" i="14"/>
  <c r="N336" i="14"/>
  <c r="L539" i="14"/>
  <c r="N539" i="14"/>
  <c r="N233" i="14"/>
  <c r="N102" i="14"/>
  <c r="N448" i="14"/>
  <c r="N493" i="14"/>
  <c r="N420" i="14"/>
  <c r="N306" i="14"/>
  <c r="N174" i="14"/>
  <c r="N478" i="14"/>
  <c r="N338" i="14"/>
  <c r="N470" i="14"/>
  <c r="N116" i="14"/>
  <c r="N602" i="14"/>
  <c r="N537" i="14"/>
  <c r="N355" i="14"/>
  <c r="N277" i="14"/>
  <c r="N628" i="14"/>
  <c r="N204" i="14"/>
  <c r="N360" i="14"/>
  <c r="N526" i="14"/>
  <c r="N76" i="14"/>
  <c r="N330" i="14"/>
  <c r="N88" i="14"/>
  <c r="N482" i="14"/>
  <c r="N561" i="14"/>
  <c r="N378" i="14"/>
  <c r="N285" i="14"/>
  <c r="N246" i="14"/>
  <c r="N501" i="14"/>
  <c r="N609" i="14"/>
  <c r="L151" i="14"/>
  <c r="N151" i="14"/>
  <c r="L170" i="14"/>
  <c r="N170" i="14"/>
  <c r="L555" i="14"/>
  <c r="N555" i="14"/>
  <c r="L514" i="14"/>
  <c r="N514" i="14"/>
  <c r="N450" i="14"/>
  <c r="N16" i="14"/>
  <c r="N379" i="14"/>
  <c r="N454" i="14"/>
  <c r="N312" i="14"/>
  <c r="N407" i="14"/>
  <c r="N386" i="14"/>
  <c r="N34" i="14"/>
  <c r="N31" i="14"/>
  <c r="N302" i="14"/>
  <c r="N313" i="14"/>
  <c r="L278" i="14"/>
  <c r="N159" i="14"/>
  <c r="N214" i="14"/>
  <c r="N567" i="14"/>
  <c r="N194" i="14"/>
  <c r="N217" i="14"/>
  <c r="N289" i="14"/>
  <c r="N261" i="14"/>
  <c r="N105" i="14"/>
  <c r="N409" i="14"/>
  <c r="N500" i="14"/>
  <c r="L84" i="14"/>
  <c r="L159" i="14"/>
  <c r="L483" i="14"/>
  <c r="L214" i="14"/>
  <c r="L443" i="14"/>
  <c r="L567" i="14"/>
  <c r="L541" i="14"/>
  <c r="L194" i="14"/>
  <c r="L197" i="14"/>
  <c r="L217" i="14"/>
  <c r="L581" i="14"/>
  <c r="L289" i="14"/>
  <c r="L42" i="14"/>
  <c r="L261" i="14"/>
  <c r="N256" i="14"/>
  <c r="N364" i="14"/>
  <c r="N298" i="14"/>
  <c r="N438" i="14"/>
  <c r="N390" i="14"/>
  <c r="N49" i="14"/>
  <c r="N273" i="14"/>
  <c r="N167" i="14"/>
  <c r="N631" i="14"/>
  <c r="N391" i="14"/>
  <c r="N376" i="14"/>
  <c r="N460" i="14"/>
  <c r="N17" i="14"/>
  <c r="N522" i="14"/>
  <c r="N61" i="14"/>
  <c r="N282" i="14"/>
  <c r="N126" i="14"/>
  <c r="N358" i="14"/>
  <c r="N46" i="14"/>
  <c r="N576" i="14"/>
  <c r="N175" i="14"/>
  <c r="N299" i="14"/>
  <c r="N335" i="14"/>
  <c r="L624" i="14"/>
  <c r="N624" i="14"/>
  <c r="L64" i="14"/>
  <c r="N64" i="14"/>
  <c r="L323" i="14"/>
  <c r="N323" i="14"/>
  <c r="L112" i="14"/>
  <c r="N538" i="14"/>
  <c r="L362" i="14"/>
  <c r="N618" i="14"/>
  <c r="L111" i="14"/>
  <c r="N626" i="14"/>
  <c r="L517" i="14"/>
  <c r="N425" i="14"/>
  <c r="N275" i="14"/>
  <c r="N187" i="14"/>
  <c r="N185" i="14"/>
  <c r="N317" i="14"/>
  <c r="N301" i="14"/>
  <c r="N572" i="14"/>
  <c r="N83" i="14"/>
  <c r="N441" i="14"/>
  <c r="N67" i="14"/>
  <c r="N293" i="14"/>
  <c r="N616" i="14"/>
  <c r="N15" i="14"/>
  <c r="N236" i="14"/>
  <c r="N643" i="14"/>
  <c r="N515" i="14"/>
  <c r="N279" i="14"/>
  <c r="N603" i="14"/>
  <c r="N248" i="14"/>
  <c r="N239" i="14"/>
  <c r="N345" i="14"/>
  <c r="N284" i="14"/>
  <c r="N291" i="14"/>
  <c r="N30" i="14"/>
  <c r="N468" i="14"/>
  <c r="N549" i="14"/>
  <c r="N488" i="14"/>
  <c r="N587" i="14"/>
  <c r="N344" i="14"/>
  <c r="N292" i="14"/>
  <c r="N389" i="14"/>
  <c r="N50" i="14"/>
  <c r="N489" i="14"/>
  <c r="N296" i="14"/>
  <c r="N334" i="14"/>
  <c r="N558" i="14"/>
  <c r="N123" i="14"/>
  <c r="N314" i="14"/>
  <c r="N112" i="14"/>
  <c r="L538" i="14"/>
  <c r="N362" i="14"/>
  <c r="L618" i="14"/>
  <c r="N111" i="14"/>
  <c r="L626" i="14"/>
  <c r="N517" i="14"/>
  <c r="L425" i="14"/>
  <c r="L187" i="14"/>
  <c r="L317" i="14"/>
  <c r="L572" i="14"/>
  <c r="L441" i="14"/>
  <c r="L293" i="14"/>
  <c r="L15" i="14"/>
  <c r="L643" i="14"/>
  <c r="L279" i="14"/>
  <c r="L248" i="14"/>
  <c r="L345" i="14"/>
  <c r="L291" i="14"/>
  <c r="L468" i="14"/>
  <c r="L488" i="14"/>
  <c r="L344" i="14"/>
  <c r="L389" i="14"/>
  <c r="L391" i="14"/>
  <c r="L50" i="14"/>
  <c r="L460" i="14"/>
  <c r="L489" i="14"/>
  <c r="L522" i="14"/>
  <c r="L296" i="14"/>
  <c r="L282" i="14"/>
  <c r="L334" i="14"/>
  <c r="L358" i="14"/>
  <c r="L558" i="14"/>
  <c r="L576" i="14"/>
  <c r="L123" i="14"/>
  <c r="L98" i="14"/>
  <c r="L299" i="14"/>
  <c r="L610" i="14"/>
  <c r="L314" i="14"/>
  <c r="N428" i="14"/>
  <c r="L130" i="14"/>
  <c r="N234" i="14"/>
  <c r="L11" i="14"/>
  <c r="N263" i="14"/>
  <c r="L381" i="14"/>
  <c r="N212" i="14"/>
  <c r="L605" i="14"/>
  <c r="N28" i="14"/>
  <c r="L231" i="14"/>
  <c r="N619" i="14"/>
  <c r="N367" i="14"/>
  <c r="N402" i="14"/>
  <c r="N213" i="14"/>
  <c r="N645" i="14"/>
  <c r="N579" i="14"/>
  <c r="N260" i="14"/>
  <c r="N108" i="14"/>
  <c r="N343" i="14"/>
  <c r="N45" i="14"/>
  <c r="N318" i="14"/>
  <c r="N13" i="14"/>
  <c r="N449" i="14"/>
  <c r="N429" i="14"/>
  <c r="N365" i="14"/>
  <c r="N368" i="14"/>
  <c r="N622" i="14"/>
  <c r="N540" i="14"/>
  <c r="N252" i="14"/>
  <c r="N370" i="14"/>
  <c r="N54" i="14"/>
  <c r="N536" i="14"/>
  <c r="N550" i="14"/>
  <c r="N191" i="14"/>
  <c r="N255" i="14"/>
  <c r="N74" i="14"/>
  <c r="N106" i="14"/>
  <c r="N65" i="14"/>
  <c r="N392" i="14"/>
  <c r="N427" i="14"/>
  <c r="N565" i="14"/>
  <c r="N543" i="14"/>
  <c r="L367" i="14"/>
  <c r="L442" i="14"/>
  <c r="L150" i="14"/>
  <c r="L54" i="14"/>
  <c r="L213" i="14"/>
  <c r="L179" i="14"/>
  <c r="L574" i="14"/>
  <c r="L536" i="14"/>
  <c r="L579" i="14"/>
  <c r="L486" i="14"/>
  <c r="L121" i="14"/>
  <c r="L550" i="14"/>
  <c r="L108" i="14"/>
  <c r="L125" i="14"/>
  <c r="L415" i="14"/>
  <c r="L191" i="14"/>
  <c r="L45" i="14"/>
  <c r="L27" i="14"/>
  <c r="L36" i="14"/>
  <c r="L255" i="14"/>
  <c r="L13" i="14"/>
  <c r="L545" i="14"/>
  <c r="L552" i="14"/>
  <c r="L74" i="14"/>
  <c r="L429" i="14"/>
  <c r="L511" i="14"/>
  <c r="L43" i="14"/>
  <c r="L65" i="14"/>
  <c r="L368" i="14"/>
  <c r="L521" i="14"/>
  <c r="L308" i="14"/>
  <c r="L427" i="14"/>
  <c r="L540" i="14"/>
  <c r="L382" i="14"/>
  <c r="L374" i="14"/>
  <c r="L543" i="14"/>
  <c r="L370" i="14"/>
  <c r="L509" i="14"/>
  <c r="N347" i="13"/>
  <c r="L347" i="13"/>
  <c r="N279" i="13"/>
  <c r="L279" i="13"/>
  <c r="N267" i="13"/>
  <c r="L267" i="13"/>
  <c r="N259" i="13"/>
  <c r="L259" i="13"/>
  <c r="N225" i="13"/>
  <c r="L225" i="13"/>
  <c r="N217" i="13"/>
  <c r="L217" i="13"/>
  <c r="N208" i="13"/>
  <c r="L208" i="13"/>
  <c r="N163" i="13"/>
  <c r="L163" i="13"/>
  <c r="N151" i="13"/>
  <c r="L151" i="13"/>
  <c r="N143" i="13"/>
  <c r="L143" i="13"/>
  <c r="N142" i="13"/>
  <c r="L142" i="13"/>
  <c r="N247" i="13"/>
  <c r="L247" i="13"/>
  <c r="N99" i="13"/>
  <c r="L99" i="13"/>
  <c r="L87" i="13"/>
  <c r="N87" i="13"/>
  <c r="N83" i="13"/>
  <c r="L83" i="13"/>
  <c r="N71" i="13"/>
  <c r="L71" i="13"/>
  <c r="N50" i="13"/>
  <c r="L50" i="13"/>
  <c r="N13" i="13"/>
  <c r="L13" i="13"/>
  <c r="L271" i="13"/>
  <c r="L204" i="13"/>
  <c r="N167" i="13"/>
  <c r="N346" i="13"/>
  <c r="L346" i="13"/>
  <c r="N342" i="13"/>
  <c r="L342" i="13"/>
  <c r="N336" i="13"/>
  <c r="L336" i="13"/>
  <c r="N328" i="13"/>
  <c r="L328" i="13"/>
  <c r="N324" i="13"/>
  <c r="L324" i="13"/>
  <c r="N320" i="13"/>
  <c r="L320" i="13"/>
  <c r="N311" i="13"/>
  <c r="L311" i="13"/>
  <c r="N307" i="13"/>
  <c r="L307" i="13"/>
  <c r="N303" i="13"/>
  <c r="L303" i="13"/>
  <c r="N295" i="13"/>
  <c r="L295" i="13"/>
  <c r="N290" i="13"/>
  <c r="L290" i="13"/>
  <c r="N286" i="13"/>
  <c r="L286" i="13"/>
  <c r="L278" i="13"/>
  <c r="N278" i="13"/>
  <c r="N274" i="13"/>
  <c r="L274" i="13"/>
  <c r="N270" i="13"/>
  <c r="L270" i="13"/>
  <c r="N262" i="13"/>
  <c r="L262" i="13"/>
  <c r="N258" i="13"/>
  <c r="L258" i="13"/>
  <c r="N254" i="13"/>
  <c r="L254" i="13"/>
  <c r="L245" i="13"/>
  <c r="N245" i="13"/>
  <c r="N240" i="13"/>
  <c r="L240" i="13"/>
  <c r="N236" i="13"/>
  <c r="L236" i="13"/>
  <c r="N228" i="13"/>
  <c r="L228" i="13"/>
  <c r="N224" i="13"/>
  <c r="L224" i="13"/>
  <c r="N220" i="13"/>
  <c r="L220" i="13"/>
  <c r="N207" i="13"/>
  <c r="L207" i="13"/>
  <c r="N203" i="13"/>
  <c r="L203" i="13"/>
  <c r="N194" i="13"/>
  <c r="L194" i="13"/>
  <c r="N190" i="13"/>
  <c r="L190" i="13"/>
  <c r="N186" i="13"/>
  <c r="L186" i="13"/>
  <c r="N178" i="13"/>
  <c r="L178" i="13"/>
  <c r="N174" i="13"/>
  <c r="L174" i="13"/>
  <c r="N170" i="13"/>
  <c r="L170" i="13"/>
  <c r="N162" i="13"/>
  <c r="L162" i="13"/>
  <c r="N158" i="13"/>
  <c r="L158" i="13"/>
  <c r="N154" i="13"/>
  <c r="L154" i="13"/>
  <c r="L146" i="13"/>
  <c r="N146" i="13"/>
  <c r="N543" i="13"/>
  <c r="L543" i="13"/>
  <c r="N59" i="13"/>
  <c r="L59" i="13"/>
  <c r="N510" i="13"/>
  <c r="L510" i="13"/>
  <c r="N393" i="13"/>
  <c r="L393" i="13"/>
  <c r="N138" i="13"/>
  <c r="L138" i="13"/>
  <c r="L130" i="13"/>
  <c r="N130" i="13"/>
  <c r="N126" i="13"/>
  <c r="L126" i="13"/>
  <c r="N122" i="13"/>
  <c r="L122" i="13"/>
  <c r="N114" i="13"/>
  <c r="L114" i="13"/>
  <c r="N110" i="13"/>
  <c r="L110" i="13"/>
  <c r="N106" i="13"/>
  <c r="L106" i="13"/>
  <c r="N94" i="13"/>
  <c r="L94" i="13"/>
  <c r="N90" i="13"/>
  <c r="L90" i="13"/>
  <c r="N82" i="13"/>
  <c r="L82" i="13"/>
  <c r="N78" i="13"/>
  <c r="L78" i="13"/>
  <c r="N74" i="13"/>
  <c r="L74" i="13"/>
  <c r="N66" i="13"/>
  <c r="L66" i="13"/>
  <c r="N62" i="13"/>
  <c r="L62" i="13"/>
  <c r="N57" i="13"/>
  <c r="L57" i="13"/>
  <c r="N49" i="13"/>
  <c r="L49" i="13"/>
  <c r="N44" i="13"/>
  <c r="L44" i="13"/>
  <c r="N40" i="13"/>
  <c r="L40" i="13"/>
  <c r="L32" i="13"/>
  <c r="N32" i="13"/>
  <c r="N28" i="13"/>
  <c r="L28" i="13"/>
  <c r="N24" i="13"/>
  <c r="L24" i="13"/>
  <c r="N16" i="13"/>
  <c r="L16" i="13"/>
  <c r="N12" i="13"/>
  <c r="L12" i="13"/>
  <c r="L645" i="13"/>
  <c r="L637" i="13"/>
  <c r="L629" i="13"/>
  <c r="L621" i="13"/>
  <c r="L613" i="13"/>
  <c r="L605" i="13"/>
  <c r="L597" i="13"/>
  <c r="L589" i="13"/>
  <c r="L581" i="13"/>
  <c r="L573" i="13"/>
  <c r="L565" i="13"/>
  <c r="L557" i="13"/>
  <c r="L549" i="13"/>
  <c r="L540" i="13"/>
  <c r="L532" i="13"/>
  <c r="L524" i="13"/>
  <c r="L515" i="13"/>
  <c r="L506" i="13"/>
  <c r="L498" i="13"/>
  <c r="L490" i="13"/>
  <c r="L482" i="13"/>
  <c r="L474" i="13"/>
  <c r="L466" i="13"/>
  <c r="L458" i="13"/>
  <c r="L450" i="13"/>
  <c r="L442" i="13"/>
  <c r="L434" i="13"/>
  <c r="L426" i="13"/>
  <c r="L418" i="13"/>
  <c r="L410" i="13"/>
  <c r="L402" i="13"/>
  <c r="L394" i="13"/>
  <c r="L385" i="13"/>
  <c r="L375" i="13"/>
  <c r="L367" i="13"/>
  <c r="L359" i="13"/>
  <c r="L350" i="13"/>
  <c r="L332" i="13"/>
  <c r="L287" i="13"/>
  <c r="L266" i="13"/>
  <c r="L221" i="13"/>
  <c r="L198" i="13"/>
  <c r="L155" i="13"/>
  <c r="L337" i="13"/>
  <c r="L107" i="13"/>
  <c r="L86" i="13"/>
  <c r="L65" i="13"/>
  <c r="L41" i="13"/>
  <c r="L20" i="13"/>
  <c r="N614" i="13"/>
  <c r="N528" i="13"/>
  <c r="N300" i="13"/>
  <c r="N140" i="13"/>
  <c r="N329" i="13"/>
  <c r="L329" i="13"/>
  <c r="N317" i="13"/>
  <c r="L317" i="13"/>
  <c r="N291" i="13"/>
  <c r="L291" i="13"/>
  <c r="N246" i="13"/>
  <c r="L246" i="13"/>
  <c r="L233" i="13"/>
  <c r="N233" i="13"/>
  <c r="N212" i="13"/>
  <c r="L212" i="13"/>
  <c r="L199" i="13"/>
  <c r="N199" i="13"/>
  <c r="N191" i="13"/>
  <c r="L191" i="13"/>
  <c r="N179" i="13"/>
  <c r="L179" i="13"/>
  <c r="N175" i="13"/>
  <c r="L175" i="13"/>
  <c r="N243" i="13"/>
  <c r="L243" i="13"/>
  <c r="N135" i="13"/>
  <c r="L135" i="13"/>
  <c r="N127" i="13"/>
  <c r="L127" i="13"/>
  <c r="L119" i="13"/>
  <c r="N119" i="13"/>
  <c r="N111" i="13"/>
  <c r="L111" i="13"/>
  <c r="N103" i="13"/>
  <c r="L103" i="13"/>
  <c r="N95" i="13"/>
  <c r="L95" i="13"/>
  <c r="N67" i="13"/>
  <c r="L67" i="13"/>
  <c r="N46" i="13"/>
  <c r="L46" i="13"/>
  <c r="N37" i="13"/>
  <c r="L37" i="13"/>
  <c r="N29" i="13"/>
  <c r="L29" i="13"/>
  <c r="N17" i="13"/>
  <c r="L17" i="13"/>
  <c r="L338" i="13"/>
  <c r="L651" i="13"/>
  <c r="N651" i="13"/>
  <c r="N647" i="13"/>
  <c r="L647" i="13"/>
  <c r="N643" i="13"/>
  <c r="L643" i="13"/>
  <c r="N639" i="13"/>
  <c r="L639" i="13"/>
  <c r="L635" i="13"/>
  <c r="N631" i="13"/>
  <c r="L631" i="13"/>
  <c r="N627" i="13"/>
  <c r="L627" i="13"/>
  <c r="N623" i="13"/>
  <c r="L623" i="13"/>
  <c r="N619" i="13"/>
  <c r="L619" i="13"/>
  <c r="N615" i="13"/>
  <c r="L615" i="13"/>
  <c r="N611" i="13"/>
  <c r="L611" i="13"/>
  <c r="N607" i="13"/>
  <c r="L607" i="13"/>
  <c r="N603" i="13"/>
  <c r="L603" i="13"/>
  <c r="N599" i="13"/>
  <c r="L599" i="13"/>
  <c r="N595" i="13"/>
  <c r="L595" i="13"/>
  <c r="N591" i="13"/>
  <c r="L591" i="13"/>
  <c r="L587" i="13"/>
  <c r="N587" i="13"/>
  <c r="N583" i="13"/>
  <c r="L583" i="13"/>
  <c r="N579" i="13"/>
  <c r="L579" i="13"/>
  <c r="N575" i="13"/>
  <c r="L575" i="13"/>
  <c r="L571" i="13"/>
  <c r="N567" i="13"/>
  <c r="L567" i="13"/>
  <c r="N563" i="13"/>
  <c r="L563" i="13"/>
  <c r="N559" i="13"/>
  <c r="L559" i="13"/>
  <c r="N555" i="13"/>
  <c r="L555" i="13"/>
  <c r="N551" i="13"/>
  <c r="L551" i="13"/>
  <c r="N547" i="13"/>
  <c r="L547" i="13"/>
  <c r="N542" i="13"/>
  <c r="L542" i="13"/>
  <c r="N538" i="13"/>
  <c r="L538" i="13"/>
  <c r="N534" i="13"/>
  <c r="L534" i="13"/>
  <c r="N530" i="13"/>
  <c r="L530" i="13"/>
  <c r="N526" i="13"/>
  <c r="L526" i="13"/>
  <c r="L522" i="13"/>
  <c r="N522" i="13"/>
  <c r="N517" i="13"/>
  <c r="L517" i="13"/>
  <c r="N513" i="13"/>
  <c r="L513" i="13"/>
  <c r="N508" i="13"/>
  <c r="L508" i="13"/>
  <c r="L504" i="13"/>
  <c r="N500" i="13"/>
  <c r="L500" i="13"/>
  <c r="N496" i="13"/>
  <c r="L496" i="13"/>
  <c r="N492" i="13"/>
  <c r="L492" i="13"/>
  <c r="N488" i="13"/>
  <c r="L488" i="13"/>
  <c r="N484" i="13"/>
  <c r="L484" i="13"/>
  <c r="N480" i="13"/>
  <c r="L480" i="13"/>
  <c r="N476" i="13"/>
  <c r="L476" i="13"/>
  <c r="N472" i="13"/>
  <c r="L472" i="13"/>
  <c r="N468" i="13"/>
  <c r="L468" i="13"/>
  <c r="N464" i="13"/>
  <c r="L464" i="13"/>
  <c r="N460" i="13"/>
  <c r="L460" i="13"/>
  <c r="L456" i="13"/>
  <c r="N456" i="13"/>
  <c r="N452" i="13"/>
  <c r="L452" i="13"/>
  <c r="N448" i="13"/>
  <c r="L448" i="13"/>
  <c r="N444" i="13"/>
  <c r="L444" i="13"/>
  <c r="L440" i="13"/>
  <c r="N436" i="13"/>
  <c r="L436" i="13"/>
  <c r="N432" i="13"/>
  <c r="L432" i="13"/>
  <c r="N428" i="13"/>
  <c r="L428" i="13"/>
  <c r="N424" i="13"/>
  <c r="L424" i="13"/>
  <c r="N420" i="13"/>
  <c r="L420" i="13"/>
  <c r="N416" i="13"/>
  <c r="L416" i="13"/>
  <c r="L412" i="13"/>
  <c r="N408" i="13"/>
  <c r="L408" i="13"/>
  <c r="L404" i="13"/>
  <c r="N404" i="13"/>
  <c r="N400" i="13"/>
  <c r="L400" i="13"/>
  <c r="N396" i="13"/>
  <c r="L396" i="13"/>
  <c r="N391" i="13"/>
  <c r="L391" i="13"/>
  <c r="N387" i="13"/>
  <c r="L387" i="13"/>
  <c r="N382" i="13"/>
  <c r="L382" i="13"/>
  <c r="L378" i="13"/>
  <c r="N373" i="13"/>
  <c r="L373" i="13"/>
  <c r="L369" i="13"/>
  <c r="N369" i="13"/>
  <c r="N365" i="13"/>
  <c r="L365" i="13"/>
  <c r="N361" i="13"/>
  <c r="L361" i="13"/>
  <c r="N357" i="13"/>
  <c r="L357" i="13"/>
  <c r="N353" i="13"/>
  <c r="L353" i="13"/>
  <c r="N349" i="13"/>
  <c r="N341" i="13"/>
  <c r="L341" i="13"/>
  <c r="N335" i="13"/>
  <c r="L335" i="13"/>
  <c r="N331" i="13"/>
  <c r="L331" i="13"/>
  <c r="N327" i="13"/>
  <c r="N323" i="13"/>
  <c r="L323" i="13"/>
  <c r="N319" i="13"/>
  <c r="L319" i="13"/>
  <c r="N314" i="13"/>
  <c r="L314" i="13"/>
  <c r="N310" i="13"/>
  <c r="N306" i="13"/>
  <c r="L306" i="13"/>
  <c r="N302" i="13"/>
  <c r="L302" i="13"/>
  <c r="N298" i="13"/>
  <c r="L298" i="13"/>
  <c r="N293" i="13"/>
  <c r="N289" i="13"/>
  <c r="L289" i="13"/>
  <c r="N285" i="13"/>
  <c r="L285" i="13"/>
  <c r="N281" i="13"/>
  <c r="L281" i="13"/>
  <c r="N277" i="13"/>
  <c r="N273" i="13"/>
  <c r="L273" i="13"/>
  <c r="N269" i="13"/>
  <c r="L269" i="13"/>
  <c r="N265" i="13"/>
  <c r="L265" i="13"/>
  <c r="N261" i="13"/>
  <c r="N257" i="13"/>
  <c r="L257" i="13"/>
  <c r="N253" i="13"/>
  <c r="L253" i="13"/>
  <c r="N249" i="13"/>
  <c r="L249" i="13"/>
  <c r="N244" i="13"/>
  <c r="N239" i="13"/>
  <c r="L239" i="13"/>
  <c r="N235" i="13"/>
  <c r="L235" i="13"/>
  <c r="N231" i="13"/>
  <c r="L231" i="13"/>
  <c r="N227" i="13"/>
  <c r="N223" i="13"/>
  <c r="L223" i="13"/>
  <c r="N219" i="13"/>
  <c r="L219" i="13"/>
  <c r="N214" i="13"/>
  <c r="L214" i="13"/>
  <c r="N210" i="13"/>
  <c r="N206" i="13"/>
  <c r="L206" i="13"/>
  <c r="N202" i="13"/>
  <c r="L202" i="13"/>
  <c r="N197" i="13"/>
  <c r="L197" i="13"/>
  <c r="N193" i="13"/>
  <c r="N189" i="13"/>
  <c r="L189" i="13"/>
  <c r="N185" i="13"/>
  <c r="L185" i="13"/>
  <c r="N181" i="13"/>
  <c r="L181" i="13"/>
  <c r="N177" i="13"/>
  <c r="N173" i="13"/>
  <c r="L173" i="13"/>
  <c r="N169" i="13"/>
  <c r="L169" i="13"/>
  <c r="N165" i="13"/>
  <c r="L165" i="13"/>
  <c r="N161" i="13"/>
  <c r="N157" i="13"/>
  <c r="L157" i="13"/>
  <c r="N153" i="13"/>
  <c r="L153" i="13"/>
  <c r="N149" i="13"/>
  <c r="L149" i="13"/>
  <c r="N145" i="13"/>
  <c r="N377" i="13"/>
  <c r="L377" i="13"/>
  <c r="N383" i="13"/>
  <c r="L383" i="13"/>
  <c r="N316" i="13"/>
  <c r="L316" i="13"/>
  <c r="N518" i="13"/>
  <c r="N141" i="13"/>
  <c r="L141" i="13"/>
  <c r="N137" i="13"/>
  <c r="L137" i="13"/>
  <c r="N133" i="13"/>
  <c r="L133" i="13"/>
  <c r="N129" i="13"/>
  <c r="N125" i="13"/>
  <c r="L125" i="13"/>
  <c r="N121" i="13"/>
  <c r="L121" i="13"/>
  <c r="N117" i="13"/>
  <c r="L117" i="13"/>
  <c r="N113" i="13"/>
  <c r="N109" i="13"/>
  <c r="L109" i="13"/>
  <c r="N105" i="13"/>
  <c r="L105" i="13"/>
  <c r="N101" i="13"/>
  <c r="L101" i="13"/>
  <c r="N93" i="13"/>
  <c r="L93" i="13"/>
  <c r="N89" i="13"/>
  <c r="L89" i="13"/>
  <c r="N85" i="13"/>
  <c r="L85" i="13"/>
  <c r="N77" i="13"/>
  <c r="L77" i="13"/>
  <c r="N73" i="13"/>
  <c r="L73" i="13"/>
  <c r="N69" i="13"/>
  <c r="L69" i="13"/>
  <c r="N61" i="13"/>
  <c r="L61" i="13"/>
  <c r="N56" i="13"/>
  <c r="L56" i="13"/>
  <c r="N52" i="13"/>
  <c r="L52" i="13"/>
  <c r="N43" i="13"/>
  <c r="L43" i="13"/>
  <c r="N39" i="13"/>
  <c r="L39" i="13"/>
  <c r="N35" i="13"/>
  <c r="L35" i="13"/>
  <c r="N27" i="13"/>
  <c r="L27" i="13"/>
  <c r="N23" i="13"/>
  <c r="L23" i="13"/>
  <c r="N19" i="13"/>
  <c r="L19" i="13"/>
  <c r="N11" i="13"/>
  <c r="L11" i="13"/>
  <c r="L644" i="13"/>
  <c r="L636" i="13"/>
  <c r="L628" i="13"/>
  <c r="L620" i="13"/>
  <c r="L612" i="13"/>
  <c r="L604" i="13"/>
  <c r="L596" i="13"/>
  <c r="L588" i="13"/>
  <c r="L580" i="13"/>
  <c r="L572" i="13"/>
  <c r="L564" i="13"/>
  <c r="L556" i="13"/>
  <c r="L548" i="13"/>
  <c r="L539" i="13"/>
  <c r="L531" i="13"/>
  <c r="L523" i="13"/>
  <c r="L514" i="13"/>
  <c r="L505" i="13"/>
  <c r="L497" i="13"/>
  <c r="L489" i="13"/>
  <c r="L481" i="13"/>
  <c r="L473" i="13"/>
  <c r="L465" i="13"/>
  <c r="L457" i="13"/>
  <c r="L449" i="13"/>
  <c r="L441" i="13"/>
  <c r="L433" i="13"/>
  <c r="L425" i="13"/>
  <c r="L417" i="13"/>
  <c r="L409" i="13"/>
  <c r="L401" i="13"/>
  <c r="L392" i="13"/>
  <c r="L384" i="13"/>
  <c r="L374" i="13"/>
  <c r="L366" i="13"/>
  <c r="L358" i="13"/>
  <c r="L349" i="13"/>
  <c r="L327" i="13"/>
  <c r="L304" i="13"/>
  <c r="L282" i="13"/>
  <c r="L261" i="13"/>
  <c r="L237" i="13"/>
  <c r="L215" i="13"/>
  <c r="L193" i="13"/>
  <c r="L171" i="13"/>
  <c r="L150" i="13"/>
  <c r="L518" i="13"/>
  <c r="L123" i="13"/>
  <c r="L102" i="13"/>
  <c r="L81" i="13"/>
  <c r="L58" i="13"/>
  <c r="L36" i="13"/>
  <c r="L15" i="13"/>
  <c r="N593" i="13"/>
  <c r="N504" i="13"/>
  <c r="N412" i="13"/>
  <c r="N256" i="13"/>
  <c r="N98" i="13"/>
  <c r="N351" i="13"/>
  <c r="L351" i="13"/>
  <c r="N343" i="13"/>
  <c r="L343" i="13"/>
  <c r="L333" i="13"/>
  <c r="N333" i="13"/>
  <c r="N325" i="13"/>
  <c r="L325" i="13"/>
  <c r="N312" i="13"/>
  <c r="L312" i="13"/>
  <c r="N308" i="13"/>
  <c r="L308" i="13"/>
  <c r="N296" i="13"/>
  <c r="L296" i="13"/>
  <c r="N283" i="13"/>
  <c r="L283" i="13"/>
  <c r="N275" i="13"/>
  <c r="L275" i="13"/>
  <c r="N263" i="13"/>
  <c r="L263" i="13"/>
  <c r="N251" i="13"/>
  <c r="L251" i="13"/>
  <c r="N241" i="13"/>
  <c r="L241" i="13"/>
  <c r="N229" i="13"/>
  <c r="L229" i="13"/>
  <c r="N195" i="13"/>
  <c r="L195" i="13"/>
  <c r="N183" i="13"/>
  <c r="L183" i="13"/>
  <c r="N159" i="13"/>
  <c r="L159" i="13"/>
  <c r="N147" i="13"/>
  <c r="L147" i="13"/>
  <c r="N131" i="13"/>
  <c r="L131" i="13"/>
  <c r="N115" i="13"/>
  <c r="L115" i="13"/>
  <c r="N79" i="13"/>
  <c r="L79" i="13"/>
  <c r="N63" i="13"/>
  <c r="L63" i="13"/>
  <c r="N33" i="13"/>
  <c r="L33" i="13"/>
  <c r="N21" i="13"/>
  <c r="L21" i="13"/>
  <c r="L294" i="13"/>
  <c r="L91" i="13"/>
  <c r="L25" i="13"/>
  <c r="N462" i="13"/>
  <c r="N650" i="13"/>
  <c r="L650" i="13"/>
  <c r="L646" i="13"/>
  <c r="N646" i="13"/>
  <c r="N642" i="13"/>
  <c r="L642" i="13"/>
  <c r="N638" i="13"/>
  <c r="L638" i="13"/>
  <c r="N634" i="13"/>
  <c r="L634" i="13"/>
  <c r="L630" i="13"/>
  <c r="N630" i="13"/>
  <c r="N626" i="13"/>
  <c r="L626" i="13"/>
  <c r="N622" i="13"/>
  <c r="L622" i="13"/>
  <c r="N618" i="13"/>
  <c r="L618" i="13"/>
  <c r="N610" i="13"/>
  <c r="L610" i="13"/>
  <c r="N606" i="13"/>
  <c r="L606" i="13"/>
  <c r="N602" i="13"/>
  <c r="L602" i="13"/>
  <c r="N598" i="13"/>
  <c r="L598" i="13"/>
  <c r="N594" i="13"/>
  <c r="L594" i="13"/>
  <c r="N590" i="13"/>
  <c r="L590" i="13"/>
  <c r="N586" i="13"/>
  <c r="L586" i="13"/>
  <c r="L582" i="13"/>
  <c r="N582" i="13"/>
  <c r="N578" i="13"/>
  <c r="L578" i="13"/>
  <c r="N574" i="13"/>
  <c r="L574" i="13"/>
  <c r="N570" i="13"/>
  <c r="L570" i="13"/>
  <c r="L566" i="13"/>
  <c r="N566" i="13"/>
  <c r="N562" i="13"/>
  <c r="L562" i="13"/>
  <c r="N558" i="13"/>
  <c r="L558" i="13"/>
  <c r="N554" i="13"/>
  <c r="L554" i="13"/>
  <c r="N546" i="13"/>
  <c r="L546" i="13"/>
  <c r="N541" i="13"/>
  <c r="L541" i="13"/>
  <c r="N537" i="13"/>
  <c r="L537" i="13"/>
  <c r="N533" i="13"/>
  <c r="L533" i="13"/>
  <c r="N529" i="13"/>
  <c r="L529" i="13"/>
  <c r="N525" i="13"/>
  <c r="L525" i="13"/>
  <c r="N521" i="13"/>
  <c r="L521" i="13"/>
  <c r="L516" i="13"/>
  <c r="N516" i="13"/>
  <c r="N512" i="13"/>
  <c r="L512" i="13"/>
  <c r="N507" i="13"/>
  <c r="L507" i="13"/>
  <c r="N503" i="13"/>
  <c r="L503" i="13"/>
  <c r="L499" i="13"/>
  <c r="N499" i="13"/>
  <c r="N495" i="13"/>
  <c r="L495" i="13"/>
  <c r="N491" i="13"/>
  <c r="L491" i="13"/>
  <c r="N487" i="13"/>
  <c r="L487" i="13"/>
  <c r="N479" i="13"/>
  <c r="L479" i="13"/>
  <c r="N475" i="13"/>
  <c r="L475" i="13"/>
  <c r="N471" i="13"/>
  <c r="L471" i="13"/>
  <c r="N467" i="13"/>
  <c r="L467" i="13"/>
  <c r="N463" i="13"/>
  <c r="L463" i="13"/>
  <c r="N459" i="13"/>
  <c r="L459" i="13"/>
  <c r="N455" i="13"/>
  <c r="L455" i="13"/>
  <c r="L451" i="13"/>
  <c r="N451" i="13"/>
  <c r="N447" i="13"/>
  <c r="L447" i="13"/>
  <c r="N443" i="13"/>
  <c r="L443" i="13"/>
  <c r="N439" i="13"/>
  <c r="L439" i="13"/>
  <c r="L435" i="13"/>
  <c r="N435" i="13"/>
  <c r="N431" i="13"/>
  <c r="L431" i="13"/>
  <c r="N427" i="13"/>
  <c r="L427" i="13"/>
  <c r="N423" i="13"/>
  <c r="L423" i="13"/>
  <c r="N419" i="13"/>
  <c r="L419" i="13"/>
  <c r="N415" i="13"/>
  <c r="L415" i="13"/>
  <c r="N411" i="13"/>
  <c r="L411" i="13"/>
  <c r="N407" i="13"/>
  <c r="L407" i="13"/>
  <c r="N403" i="13"/>
  <c r="L403" i="13"/>
  <c r="N399" i="13"/>
  <c r="L399" i="13"/>
  <c r="N395" i="13"/>
  <c r="L395" i="13"/>
  <c r="N390" i="13"/>
  <c r="L390" i="13"/>
  <c r="N386" i="13"/>
  <c r="L386" i="13"/>
  <c r="N381" i="13"/>
  <c r="L381" i="13"/>
  <c r="N376" i="13"/>
  <c r="L376" i="13"/>
  <c r="N372" i="13"/>
  <c r="L372" i="13"/>
  <c r="N368" i="13"/>
  <c r="L368" i="13"/>
  <c r="N364" i="13"/>
  <c r="L364" i="13"/>
  <c r="N360" i="13"/>
  <c r="L360" i="13"/>
  <c r="N356" i="13"/>
  <c r="L356" i="13"/>
  <c r="L352" i="13"/>
  <c r="N352" i="13"/>
  <c r="N348" i="13"/>
  <c r="L348" i="13"/>
  <c r="L344" i="13"/>
  <c r="N344" i="13"/>
  <c r="L340" i="13"/>
  <c r="N340" i="13"/>
  <c r="N334" i="13"/>
  <c r="L334" i="13"/>
  <c r="N330" i="13"/>
  <c r="L330" i="13"/>
  <c r="N326" i="13"/>
  <c r="L326" i="13"/>
  <c r="L322" i="13"/>
  <c r="N322" i="13"/>
  <c r="N318" i="13"/>
  <c r="L318" i="13"/>
  <c r="N313" i="13"/>
  <c r="L313" i="13"/>
  <c r="L309" i="13"/>
  <c r="N309" i="13"/>
  <c r="L305" i="13"/>
  <c r="N305" i="13"/>
  <c r="N301" i="13"/>
  <c r="L301" i="13"/>
  <c r="N297" i="13"/>
  <c r="L297" i="13"/>
  <c r="N292" i="13"/>
  <c r="L292" i="13"/>
  <c r="L288" i="13"/>
  <c r="N288" i="13"/>
  <c r="N284" i="13"/>
  <c r="L284" i="13"/>
  <c r="N280" i="13"/>
  <c r="L280" i="13"/>
  <c r="L276" i="13"/>
  <c r="N276" i="13"/>
  <c r="L272" i="13"/>
  <c r="N272" i="13"/>
  <c r="N268" i="13"/>
  <c r="L268" i="13"/>
  <c r="N264" i="13"/>
  <c r="L264" i="13"/>
  <c r="N260" i="13"/>
  <c r="L260" i="13"/>
  <c r="N252" i="13"/>
  <c r="L252" i="13"/>
  <c r="N248" i="13"/>
  <c r="L248" i="13"/>
  <c r="L242" i="13"/>
  <c r="N242" i="13"/>
  <c r="L238" i="13"/>
  <c r="N238" i="13"/>
  <c r="N234" i="13"/>
  <c r="L234" i="13"/>
  <c r="N230" i="13"/>
  <c r="L230" i="13"/>
  <c r="N226" i="13"/>
  <c r="L226" i="13"/>
  <c r="L222" i="13"/>
  <c r="N222" i="13"/>
  <c r="N218" i="13"/>
  <c r="L218" i="13"/>
  <c r="N213" i="13"/>
  <c r="L213" i="13"/>
  <c r="L209" i="13"/>
  <c r="N209" i="13"/>
  <c r="L205" i="13"/>
  <c r="N205" i="13"/>
  <c r="N201" i="13"/>
  <c r="L201" i="13"/>
  <c r="N196" i="13"/>
  <c r="L196" i="13"/>
  <c r="N192" i="13"/>
  <c r="L192" i="13"/>
  <c r="L188" i="13"/>
  <c r="N188" i="13"/>
  <c r="N184" i="13"/>
  <c r="L184" i="13"/>
  <c r="N180" i="13"/>
  <c r="L180" i="13"/>
  <c r="L176" i="13"/>
  <c r="N176" i="13"/>
  <c r="L172" i="13"/>
  <c r="N172" i="13"/>
  <c r="N168" i="13"/>
  <c r="L168" i="13"/>
  <c r="N164" i="13"/>
  <c r="L164" i="13"/>
  <c r="N160" i="13"/>
  <c r="L160" i="13"/>
  <c r="L156" i="13"/>
  <c r="N156" i="13"/>
  <c r="N152" i="13"/>
  <c r="L152" i="13"/>
  <c r="N148" i="13"/>
  <c r="L148" i="13"/>
  <c r="L144" i="13"/>
  <c r="N144" i="13"/>
  <c r="L216" i="13"/>
  <c r="N216" i="13"/>
  <c r="N339" i="13"/>
  <c r="L339" i="13"/>
  <c r="N45" i="13"/>
  <c r="L45" i="13"/>
  <c r="N200" i="13"/>
  <c r="L200" i="13"/>
  <c r="N136" i="13"/>
  <c r="L136" i="13"/>
  <c r="N132" i="13"/>
  <c r="L132" i="13"/>
  <c r="L128" i="13"/>
  <c r="N128" i="13"/>
  <c r="L124" i="13"/>
  <c r="N124" i="13"/>
  <c r="N120" i="13"/>
  <c r="L120" i="13"/>
  <c r="N116" i="13"/>
  <c r="L116" i="13"/>
  <c r="N112" i="13"/>
  <c r="L112" i="13"/>
  <c r="L108" i="13"/>
  <c r="N108" i="13"/>
  <c r="N104" i="13"/>
  <c r="L104" i="13"/>
  <c r="N100" i="13"/>
  <c r="L100" i="13"/>
  <c r="L96" i="13"/>
  <c r="N96" i="13"/>
  <c r="L92" i="13"/>
  <c r="N92" i="13"/>
  <c r="N88" i="13"/>
  <c r="L88" i="13"/>
  <c r="N84" i="13"/>
  <c r="L84" i="13"/>
  <c r="N80" i="13"/>
  <c r="L80" i="13"/>
  <c r="L76" i="13"/>
  <c r="N76" i="13"/>
  <c r="N72" i="13"/>
  <c r="L72" i="13"/>
  <c r="N68" i="13"/>
  <c r="L68" i="13"/>
  <c r="L64" i="13"/>
  <c r="N64" i="13"/>
  <c r="L60" i="13"/>
  <c r="N60" i="13"/>
  <c r="N55" i="13"/>
  <c r="L55" i="13"/>
  <c r="N51" i="13"/>
  <c r="L51" i="13"/>
  <c r="N47" i="13"/>
  <c r="L47" i="13"/>
  <c r="L42" i="13"/>
  <c r="N42" i="13"/>
  <c r="N38" i="13"/>
  <c r="L38" i="13"/>
  <c r="N34" i="13"/>
  <c r="L34" i="13"/>
  <c r="L30" i="13"/>
  <c r="N30" i="13"/>
  <c r="L26" i="13"/>
  <c r="N26" i="13"/>
  <c r="N22" i="13"/>
  <c r="L22" i="13"/>
  <c r="N18" i="13"/>
  <c r="L18" i="13"/>
  <c r="N14" i="13"/>
  <c r="L14" i="13"/>
  <c r="L649" i="13"/>
  <c r="L641" i="13"/>
  <c r="L633" i="13"/>
  <c r="L625" i="13"/>
  <c r="L617" i="13"/>
  <c r="L609" i="13"/>
  <c r="L601" i="13"/>
  <c r="L585" i="13"/>
  <c r="L577" i="13"/>
  <c r="L569" i="13"/>
  <c r="L561" i="13"/>
  <c r="L553" i="13"/>
  <c r="L545" i="13"/>
  <c r="L536" i="13"/>
  <c r="L520" i="13"/>
  <c r="L511" i="13"/>
  <c r="L502" i="13"/>
  <c r="L494" i="13"/>
  <c r="L486" i="13"/>
  <c r="L478" i="13"/>
  <c r="L470" i="13"/>
  <c r="L454" i="13"/>
  <c r="L446" i="13"/>
  <c r="L438" i="13"/>
  <c r="L430" i="13"/>
  <c r="L422" i="13"/>
  <c r="L414" i="13"/>
  <c r="L406" i="13"/>
  <c r="L398" i="13"/>
  <c r="L389" i="13"/>
  <c r="L380" i="13"/>
  <c r="L371" i="13"/>
  <c r="L363" i="13"/>
  <c r="L355" i="13"/>
  <c r="L321" i="13"/>
  <c r="L299" i="13"/>
  <c r="L277" i="13"/>
  <c r="L255" i="13"/>
  <c r="L232" i="13"/>
  <c r="L210" i="13"/>
  <c r="L187" i="13"/>
  <c r="L166" i="13"/>
  <c r="L145" i="13"/>
  <c r="L139" i="13"/>
  <c r="L118" i="13"/>
  <c r="L97" i="13"/>
  <c r="L75" i="13"/>
  <c r="L53" i="13"/>
  <c r="L31" i="13"/>
  <c r="N571" i="13"/>
  <c r="N483" i="13"/>
  <c r="N378" i="13"/>
  <c r="N211" i="13"/>
  <c r="N54" i="13"/>
  <c r="F10" i="13"/>
  <c r="L10" i="13" l="1"/>
  <c r="N10" i="13"/>
</calcChain>
</file>

<file path=xl/sharedStrings.xml><?xml version="1.0" encoding="utf-8"?>
<sst xmlns="http://schemas.openxmlformats.org/spreadsheetml/2006/main" count="2624" uniqueCount="670">
  <si>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</si>
  <si>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</si>
  <si>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</si>
  <si>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</si>
  <si>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</si>
  <si>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</si>
  <si>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</si>
  <si>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</si>
  <si>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</si>
  <si>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</si>
  <si>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</si>
  <si>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</si>
  <si>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</si>
  <si>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</si>
  <si>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</si>
  <si>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</si>
  <si>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</si>
  <si>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</si>
  <si>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</si>
  <si>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</si>
  <si>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</si>
  <si>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</si>
  <si>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</si>
  <si>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</si>
  <si>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</si>
  <si>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</si>
  <si>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</si>
  <si>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</si>
  <si>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</si>
  <si>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</si>
  <si>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</si>
  <si>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</si>
  <si>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</si>
  <si>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</si>
  <si>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</si>
  <si>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</si>
  <si>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</si>
  <si>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</si>
  <si>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</si>
  <si>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</si>
  <si>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</si>
  <si>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</si>
  <si>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</si>
  <si>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Granada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</si>
  <si>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</si>
  <si>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</si>
  <si>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</si>
  <si>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</si>
  <si>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</si>
  <si>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</si>
  <si>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</si>
  <si>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</si>
  <si>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</si>
  <si>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</si>
  <si>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</si>
  <si>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</si>
  <si>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</si>
  <si>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</si>
  <si>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</si>
  <si>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</si>
  <si>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</si>
  <si>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</si>
  <si>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</si>
  <si>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</si>
  <si>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</si>
  <si>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</si>
  <si>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</si>
  <si>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</si>
  <si>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</si>
  <si>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</si>
  <si>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</si>
  <si>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</si>
  <si>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</si>
  <si>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</si>
  <si>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</si>
  <si>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</si>
  <si>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</si>
  <si>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</si>
  <si>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</si>
  <si>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</si>
  <si>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</si>
  <si>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</si>
  <si>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</si>
  <si>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</si>
  <si>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</si>
  <si>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</si>
  <si>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</si>
  <si>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</si>
  <si>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</si>
  <si>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</si>
  <si>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</si>
  <si>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</si>
  <si>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</si>
  <si>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</si>
  <si>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</si>
  <si>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</si>
  <si>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</si>
  <si>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</si>
  <si>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</si>
  <si>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</si>
  <si>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</si>
  <si>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</si>
  <si>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</si>
  <si>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</si>
  <si>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</si>
  <si>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</si>
  <si>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</si>
  <si>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</si>
  <si>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</si>
  <si>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</si>
  <si>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</si>
  <si>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</si>
  <si>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</si>
  <si>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</si>
  <si>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</si>
  <si>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</si>
  <si>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</si>
  <si>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</si>
  <si>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</si>
  <si>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</si>
  <si>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</si>
  <si>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</si>
  <si>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</si>
  <si>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</si>
  <si>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</si>
  <si>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</si>
  <si>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</si>
  <si>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</si>
  <si>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</si>
  <si>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</si>
  <si>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</si>
  <si>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</si>
  <si>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</si>
  <si>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</si>
  <si>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</si>
  <si>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</si>
  <si>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</si>
  <si>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</si>
  <si>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</si>
  <si>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</si>
  <si>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</si>
  <si>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</si>
  <si>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</si>
  <si>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</si>
  <si>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</si>
  <si>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</si>
  <si>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</si>
  <si>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</si>
  <si>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</si>
  <si>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</si>
  <si>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</si>
  <si>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</si>
  <si>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</si>
  <si>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</si>
  <si>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</si>
  <si>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</si>
  <si>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</si>
  <si>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</si>
  <si>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</si>
  <si>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</si>
  <si>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</si>
  <si>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</si>
  <si>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</si>
  <si>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Alsodux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</si>
  <si>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</si>
  <si>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</si>
  <si>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</si>
  <si>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</si>
  <si>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</si>
  <si>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</si>
  <si>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</si>
  <si>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</si>
  <si>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</si>
  <si>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</si>
  <si>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</si>
  <si>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</si>
  <si>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</si>
  <si>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</si>
  <si>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</si>
  <si>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</si>
  <si>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</si>
  <si>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</si>
  <si>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</si>
  <si>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</si>
  <si>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</si>
  <si>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</si>
  <si>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</si>
  <si>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</si>
  <si>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</si>
  <si>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</si>
  <si>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</si>
  <si>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</si>
  <si>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</si>
  <si>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</si>
  <si>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</si>
  <si>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</si>
  <si>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</si>
  <si>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</si>
  <si>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</si>
  <si>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</si>
  <si>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</si>
  <si>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</si>
  <si>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</si>
  <si>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</si>
  <si>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</si>
  <si>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</si>
  <si>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</si>
  <si>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</si>
  <si>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</si>
  <si>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</si>
  <si>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</si>
  <si>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</si>
  <si>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</si>
  <si>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</si>
  <si>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</si>
  <si>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</si>
  <si>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</si>
  <si>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</si>
  <si>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</si>
  <si>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</si>
  <si>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</si>
  <si>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</si>
  <si>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</si>
  <si>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</si>
  <si>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</si>
  <si>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</si>
  <si>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</si>
  <si>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</si>
  <si>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</si>
  <si>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</si>
  <si>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</si>
  <si>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</si>
  <si>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</si>
  <si>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</si>
  <si>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</si>
  <si>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</si>
  <si>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</si>
  <si>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</si>
  <si>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</si>
  <si>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</si>
  <si>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</si>
  <si>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</si>
  <si>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</si>
  <si>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</si>
  <si>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</si>
  <si>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</si>
  <si>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</si>
  <si>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</si>
  <si>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</si>
  <si>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</si>
  <si>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</si>
  <si>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</si>
  <si>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</si>
  <si>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</si>
  <si>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</si>
  <si>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</si>
  <si>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</si>
  <si>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</si>
  <si>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</si>
  <si>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</si>
  <si>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</si>
  <si>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</si>
  <si>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</si>
  <si>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</si>
  <si>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</si>
  <si>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</si>
  <si>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</si>
  <si>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</si>
  <si>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</si>
  <si>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</si>
  <si>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</si>
  <si>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</si>
  <si>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</si>
  <si>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</si>
  <si>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</si>
  <si>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</si>
  <si>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</si>
  <si>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</si>
  <si>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</si>
  <si>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</si>
  <si>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</si>
  <si>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</si>
  <si>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</si>
  <si>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</si>
  <si>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</si>
  <si>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</si>
  <si>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</si>
  <si>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</si>
  <si>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</si>
  <si>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</si>
  <si>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</si>
  <si>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</si>
  <si>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</si>
  <si>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</si>
  <si>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</si>
  <si>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</si>
  <si>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</si>
  <si>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</si>
  <si>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</si>
  <si>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</si>
  <si>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</si>
  <si>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</si>
  <si>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</si>
  <si>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</si>
  <si>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</si>
  <si>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</si>
  <si>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</si>
  <si>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</si>
  <si>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</si>
  <si>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</si>
  <si>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</si>
  <si>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</si>
  <si>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</si>
  <si>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</si>
  <si>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</si>
  <si>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</si>
  <si>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</si>
  <si>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</si>
  <si>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</si>
  <si>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</si>
  <si>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</si>
  <si>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</si>
  <si>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</si>
  <si>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</si>
  <si>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</si>
  <si>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</si>
  <si>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</si>
  <si>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</si>
  <si>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</si>
  <si>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</si>
  <si>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</si>
  <si>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</si>
  <si>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</si>
  <si>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</si>
  <si>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</si>
  <si>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</si>
  <si>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</si>
  <si>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</si>
  <si>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</si>
  <si>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</si>
  <si>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</si>
  <si>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</si>
  <si>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</si>
  <si>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</si>
  <si>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</si>
  <si>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</si>
  <si>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Alcolea del Río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</si>
  <si>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</si>
  <si>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</si>
  <si>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</si>
  <si>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</si>
  <si>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</si>
  <si>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</si>
  <si>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</si>
  <si>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</si>
  <si>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</si>
  <si>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</si>
  <si>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</si>
  <si>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</si>
  <si>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</si>
  <si>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</si>
  <si>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</si>
  <si>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</si>
  <si>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</si>
  <si>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</si>
  <si>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</si>
  <si>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</si>
  <si>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</si>
  <si>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</si>
  <si>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</si>
  <si>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</si>
  <si>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</si>
  <si>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</si>
  <si>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</si>
  <si>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</si>
  <si>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</si>
  <si>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Municipios de Andalucía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</si>
  <si>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</si>
  <si>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</si>
  <si>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</si>
  <si>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</si>
  <si>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</si>
  <si>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</si>
  <si>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</si>
  <si>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</si>
  <si>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</si>
  <si>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</si>
  <si>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</si>
  <si>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</si>
  <si>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Pulpí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</si>
  <si>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</si>
  <si>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</si>
  <si>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</si>
  <si>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</si>
  <si>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</si>
  <si>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</si>
  <si>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</si>
  <si>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</si>
  <si>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</si>
  <si>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</si>
  <si>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</si>
  <si>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</si>
  <si>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</si>
  <si>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Pozoblanco                                                            </t>
  </si>
  <si>
    <t xml:space="preserve">Otura        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</si>
  <si>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</si>
  <si>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</si>
  <si>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</si>
  <si>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</si>
  <si>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</si>
  <si>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</si>
  <si>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Bollullos de la Mitación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</si>
  <si>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</si>
  <si>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</si>
  <si>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</si>
  <si>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</si>
  <si>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Benamejí   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</si>
  <si>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</si>
  <si>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</si>
  <si>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</si>
  <si>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</si>
  <si>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</si>
  <si>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</si>
  <si>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</si>
  <si>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</si>
  <si>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</si>
  <si>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</si>
  <si>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</si>
  <si>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</si>
  <si>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</si>
  <si>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</si>
  <si>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</si>
  <si>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</si>
  <si>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</si>
  <si>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</si>
  <si>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Porcuna        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</si>
  <si>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</si>
  <si>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</si>
  <si>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</si>
  <si>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</si>
  <si>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</si>
  <si>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</si>
  <si>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</si>
  <si>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</si>
  <si>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</si>
  <si>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</si>
  <si>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</si>
  <si>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</si>
  <si>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</si>
  <si>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</si>
  <si>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</si>
  <si>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</si>
  <si>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</si>
  <si>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</si>
  <si>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Cúllar Vega                                                           </t>
  </si>
  <si>
    <t xml:space="preserve">Arjona                                                                </t>
  </si>
  <si>
    <t xml:space="preserve">Órgiva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</si>
  <si>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</si>
  <si>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</si>
  <si>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</si>
  <si>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</si>
  <si>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</si>
  <si>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</si>
  <si>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</si>
  <si>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</si>
  <si>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</si>
  <si>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</si>
  <si>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</si>
  <si>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</si>
  <si>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</si>
  <si>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</si>
  <si>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</si>
  <si>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</si>
  <si>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</si>
  <si>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</si>
  <si>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</si>
  <si>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</si>
  <si>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</si>
  <si>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</si>
  <si>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</si>
  <si>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</si>
  <si>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</si>
  <si>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</si>
  <si>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</si>
  <si>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</si>
  <si>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</si>
  <si>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</si>
  <si>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Vegas del Genil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</si>
  <si>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</si>
  <si>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</si>
  <si>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</si>
  <si>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</si>
  <si>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</si>
  <si>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</si>
  <si>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</si>
  <si>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</si>
  <si>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Hinojosa del Duque                                                    </t>
  </si>
  <si>
    <t xml:space="preserve">Nueva Carteya                                                         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</si>
  <si>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</si>
  <si>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</si>
  <si>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</si>
  <si>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</si>
  <si>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</si>
  <si>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</si>
  <si>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</si>
  <si>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</si>
  <si>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</si>
  <si>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</si>
  <si>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</si>
  <si>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</si>
  <si>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</si>
  <si>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</si>
  <si>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</si>
  <si>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</si>
  <si>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</si>
  <si>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</si>
  <si>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</si>
  <si>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</si>
  <si>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</si>
  <si>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</si>
  <si>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</si>
  <si>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</si>
  <si>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</si>
  <si>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</si>
  <si>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</si>
  <si>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</si>
  <si>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</si>
  <si>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</si>
  <si>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</si>
  <si>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</si>
  <si>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</si>
  <si>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</si>
  <si>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</si>
  <si>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</si>
  <si>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</si>
  <si>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</si>
  <si>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</si>
  <si>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</si>
  <si>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</si>
  <si>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</si>
  <si>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</si>
  <si>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</si>
  <si>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</si>
  <si>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</si>
  <si>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</si>
  <si>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</si>
  <si>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</si>
  <si>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</si>
  <si>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</si>
  <si>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</si>
  <si>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</si>
  <si>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</si>
  <si>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</si>
  <si>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</si>
  <si>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</si>
  <si>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</si>
  <si>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</si>
  <si>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</si>
  <si>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</si>
  <si>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</si>
  <si>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</si>
  <si>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</si>
  <si>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</si>
  <si>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</si>
  <si>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</si>
  <si>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</si>
  <si>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</si>
  <si>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</si>
  <si>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</si>
  <si>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</si>
  <si>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</si>
  <si>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</si>
  <si>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</si>
  <si>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</si>
  <si>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</si>
  <si>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</si>
  <si>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</si>
  <si>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</si>
  <si>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</si>
  <si>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</si>
  <si>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</si>
  <si>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</si>
  <si>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</si>
  <si>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</si>
  <si>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</si>
  <si>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</si>
  <si>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</si>
  <si>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</si>
  <si>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</si>
  <si>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</si>
  <si>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</si>
  <si>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</si>
  <si>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</si>
  <si>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</si>
  <si>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</si>
  <si>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</si>
  <si>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</si>
  <si>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</si>
  <si>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</si>
  <si>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Linares                                                               </t>
  </si>
  <si>
    <t>Impuestos directos - IRPF</t>
  </si>
  <si>
    <t>Impuestos indirectos - IVA-IIEE</t>
  </si>
  <si>
    <t>Ingresos tributarios 2019 (impuestos directos e indirectos, tasas y otros ingresos)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</si>
  <si>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</si>
  <si>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IIEE (PIE)</t>
  </si>
  <si>
    <t>IVA (PIE)</t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</si>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</sst>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19" fillId="0" borderId="5" xfId="6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 xr:uid="{00000000-0005-0000-0000-000001000000}"/>
    <cellStyle name="Normal_CENSOResumen(INTERNET) 2" xfId="3" xr:uid="{00000000-0005-0000-0000-000002000000}"/>
    <cellStyle name="Normal_Hoja1" xfId="6" xr:uid="{00000000-0005-0000-0000-000003000000}"/>
    <cellStyle name="Normal_Hoja2" xfId="1" xr:uid="{00000000-0005-0000-0000-000004000000}"/>
    <cellStyle name="Normal_icio" xfId="4" xr:uid="{00000000-0005-0000-0000-000005000000}"/>
    <cellStyle name="Normal_IngGast (2) 2" xfId="5" xr:uid="{00000000-0005-0000-0000-000006000000}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9"/>
  <sheetViews>
    <sheetView tabSelected="1" zoomScaleNormal="100" workbookViewId="0">
      <selection activeCell="R11" sqref="R11"/>
    </sheetView>
  </sheetViews>
  <sheetFormatPr baseColWidth="10" defaultColWidth="7.08984375" defaultRowHeight="14.5"/>
  <cols>
    <col min="1" max="1" width="28.08984375" customWidth="1"/>
    <col min="2" max="2" width="15.6328125" customWidth="1"/>
    <col min="3" max="3" width="11" style="18" customWidth="1"/>
    <col min="4" max="4" width="14.08984375" hidden="1" customWidth="1"/>
    <col min="5" max="5" width="12.6328125" hidden="1" customWidth="1"/>
    <col min="6" max="6" width="14.453125" hidden="1" customWidth="1"/>
    <col min="7" max="7" width="14.36328125" style="20" hidden="1" customWidth="1"/>
    <col min="8" max="8" width="12.6328125" hidden="1" customWidth="1"/>
    <col min="9" max="9" width="12.6328125" style="32" hidden="1" customWidth="1"/>
    <col min="10" max="10" width="13.54296875" hidden="1" customWidth="1"/>
    <col min="11" max="11" width="13.6328125" hidden="1" customWidth="1"/>
    <col min="12" max="12" width="16.54296875" customWidth="1"/>
    <col min="13" max="13" width="15.453125" customWidth="1"/>
    <col min="14" max="14" width="18.08984375" customWidth="1"/>
    <col min="15" max="15" width="7.08984375" customWidth="1"/>
  </cols>
  <sheetData>
    <row r="1" spans="1:14" s="1" customFormat="1" ht="16">
      <c r="C1" s="2"/>
      <c r="D1" s="3"/>
      <c r="E1" s="3"/>
      <c r="F1" s="3"/>
      <c r="G1" s="3"/>
      <c r="H1" s="3"/>
      <c r="I1" s="3"/>
      <c r="J1" s="3"/>
      <c r="K1" s="3"/>
      <c r="L1" s="3"/>
      <c r="N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  <c r="N2" s="5"/>
    </row>
    <row r="3" spans="1:14" s="1" customFormat="1" ht="39" customHeight="1">
      <c r="A3" s="34" t="s">
        <v>602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" customFormat="1" ht="21">
      <c r="A4" s="35" t="s">
        <v>376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6">
      <c r="A5" s="7" t="s">
        <v>603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4" s="1" customFormat="1" ht="16">
      <c r="A6" s="12" t="s">
        <v>364</v>
      </c>
      <c r="B6" s="13"/>
      <c r="C6" s="14"/>
      <c r="D6" s="15"/>
      <c r="E6" s="15"/>
      <c r="F6" s="15"/>
      <c r="G6" s="15"/>
      <c r="H6" s="15"/>
      <c r="I6" s="15"/>
      <c r="J6" s="15"/>
      <c r="K6" s="10"/>
      <c r="L6" s="15"/>
      <c r="M6" s="10"/>
      <c r="N6" s="11"/>
    </row>
    <row r="7" spans="1:14" s="1" customFormat="1" ht="16">
      <c r="A7" s="12"/>
      <c r="B7" s="13"/>
      <c r="C7" s="14"/>
      <c r="D7" s="15"/>
      <c r="E7" s="15"/>
      <c r="F7" s="15"/>
      <c r="G7" s="15"/>
      <c r="H7" s="15"/>
      <c r="I7" s="15"/>
      <c r="J7" s="15"/>
      <c r="K7" s="10"/>
      <c r="L7" s="15"/>
      <c r="M7" s="10"/>
      <c r="N7" s="11"/>
    </row>
    <row r="8" spans="1:14" s="1" customFormat="1" ht="16">
      <c r="A8" s="16"/>
      <c r="B8" s="16"/>
      <c r="C8" s="17"/>
      <c r="D8" s="36" t="s">
        <v>365</v>
      </c>
      <c r="E8" s="37"/>
      <c r="F8" s="37"/>
      <c r="G8" s="37"/>
      <c r="H8" s="37"/>
      <c r="I8" s="37"/>
      <c r="J8" s="37"/>
      <c r="K8" s="38"/>
      <c r="L8" s="39" t="s">
        <v>366</v>
      </c>
      <c r="M8" s="40"/>
      <c r="N8" s="41"/>
    </row>
    <row r="9" spans="1:14" s="1" customFormat="1" ht="39">
      <c r="A9" s="24" t="s">
        <v>367</v>
      </c>
      <c r="B9" s="24" t="s">
        <v>368</v>
      </c>
      <c r="C9" s="24" t="s">
        <v>369</v>
      </c>
      <c r="D9" s="29" t="s">
        <v>370</v>
      </c>
      <c r="E9" s="29" t="s">
        <v>371</v>
      </c>
      <c r="F9" s="29" t="s">
        <v>600</v>
      </c>
      <c r="G9" s="29" t="s">
        <v>372</v>
      </c>
      <c r="H9" s="29" t="s">
        <v>605</v>
      </c>
      <c r="I9" s="29" t="s">
        <v>604</v>
      </c>
      <c r="J9" s="29" t="s">
        <v>601</v>
      </c>
      <c r="K9" s="29" t="s">
        <v>373</v>
      </c>
      <c r="L9" s="25" t="s">
        <v>374</v>
      </c>
      <c r="M9" s="25" t="s">
        <v>373</v>
      </c>
      <c r="N9" s="26" t="s">
        <v>375</v>
      </c>
    </row>
    <row r="10" spans="1:14" ht="15" customHeight="1">
      <c r="A10" s="27" t="s">
        <v>155</v>
      </c>
      <c r="B10" s="21" t="s">
        <v>133</v>
      </c>
      <c r="C10" s="22">
        <v>1249</v>
      </c>
      <c r="D10" s="30">
        <v>479064.93</v>
      </c>
      <c r="E10" s="31">
        <v>0</v>
      </c>
      <c r="F10" s="30">
        <f>D10-E10</f>
        <v>479064.93</v>
      </c>
      <c r="G10" s="30">
        <v>9953.52</v>
      </c>
      <c r="H10" s="30">
        <v>0</v>
      </c>
      <c r="I10" s="30">
        <v>0</v>
      </c>
      <c r="J10" s="30">
        <f>G10-H10-I10</f>
        <v>9953.52</v>
      </c>
      <c r="K10" s="30">
        <v>165066.25</v>
      </c>
      <c r="L10" s="23">
        <f>(F10+J10)/C10</f>
        <v>391.52798238590873</v>
      </c>
      <c r="M10" s="23">
        <f>K10/C10</f>
        <v>132.15872698158526</v>
      </c>
      <c r="N10" s="28">
        <f>(F10+J10+K10)/C10</f>
        <v>523.6867093674939</v>
      </c>
    </row>
    <row r="11" spans="1:14" ht="15" customHeight="1">
      <c r="A11" s="27" t="s">
        <v>156</v>
      </c>
      <c r="B11" s="21" t="s">
        <v>133</v>
      </c>
      <c r="C11" s="22">
        <v>1202</v>
      </c>
      <c r="D11" s="30">
        <v>365081.43</v>
      </c>
      <c r="E11" s="31">
        <v>0</v>
      </c>
      <c r="F11" s="30">
        <f>D11-E11</f>
        <v>365081.43</v>
      </c>
      <c r="G11" s="30">
        <v>2697.46</v>
      </c>
      <c r="H11" s="30">
        <v>0</v>
      </c>
      <c r="I11" s="30">
        <v>0</v>
      </c>
      <c r="J11" s="30">
        <f>G11-H11-I11</f>
        <v>2697.46</v>
      </c>
      <c r="K11" s="30">
        <v>163037.45000000001</v>
      </c>
      <c r="L11" s="23">
        <f>(F11+J11)/C11</f>
        <v>305.97245424292845</v>
      </c>
      <c r="M11" s="23">
        <f>K11/C11</f>
        <v>135.63847753743761</v>
      </c>
      <c r="N11" s="28">
        <f>(F11+J11+K11)/C11</f>
        <v>441.61093178036612</v>
      </c>
    </row>
    <row r="12" spans="1:14" ht="15" customHeight="1">
      <c r="A12" s="27" t="s">
        <v>277</v>
      </c>
      <c r="B12" s="21" t="s">
        <v>257</v>
      </c>
      <c r="C12" s="22">
        <v>4192</v>
      </c>
      <c r="D12" s="30">
        <v>1314119.3799999999</v>
      </c>
      <c r="E12" s="31">
        <v>0</v>
      </c>
      <c r="F12" s="30">
        <f>D12-E12</f>
        <v>1314119.3799999999</v>
      </c>
      <c r="G12" s="30">
        <v>41756.74</v>
      </c>
      <c r="H12" s="30">
        <v>0</v>
      </c>
      <c r="I12" s="30">
        <v>0</v>
      </c>
      <c r="J12" s="30">
        <f>G12-H12-I12</f>
        <v>41756.74</v>
      </c>
      <c r="K12" s="30">
        <v>308066.59999999998</v>
      </c>
      <c r="L12" s="23">
        <f>(F12+J12)/C12</f>
        <v>323.44373091603052</v>
      </c>
      <c r="M12" s="23">
        <f>K12/C12</f>
        <v>73.489169847328242</v>
      </c>
      <c r="N12" s="28">
        <f>(F12+J12+K12)/C12</f>
        <v>396.9329007633587</v>
      </c>
    </row>
    <row r="13" spans="1:14" ht="15" customHeight="1">
      <c r="A13" s="27" t="s">
        <v>530</v>
      </c>
      <c r="B13" s="21" t="s">
        <v>133</v>
      </c>
      <c r="C13" s="22">
        <v>25148</v>
      </c>
      <c r="D13" s="30">
        <v>7923791.5</v>
      </c>
      <c r="E13" s="31">
        <v>0</v>
      </c>
      <c r="F13" s="30">
        <f>D13-E13</f>
        <v>7923791.5</v>
      </c>
      <c r="G13" s="30">
        <v>212898.81</v>
      </c>
      <c r="H13" s="30">
        <v>0</v>
      </c>
      <c r="I13" s="30">
        <v>0</v>
      </c>
      <c r="J13" s="30">
        <f>G13-H13-I13</f>
        <v>212898.81</v>
      </c>
      <c r="K13" s="30">
        <v>3668936.52</v>
      </c>
      <c r="L13" s="23">
        <f>(F13+J13)/C13</f>
        <v>323.55218347383487</v>
      </c>
      <c r="M13" s="23">
        <f>K13/C13</f>
        <v>145.89376968347383</v>
      </c>
      <c r="N13" s="28">
        <f>(F13+J13+K13)/C13</f>
        <v>469.44595315730874</v>
      </c>
    </row>
    <row r="14" spans="1:14" ht="15" customHeight="1">
      <c r="A14" s="27" t="s">
        <v>51</v>
      </c>
      <c r="B14" s="21" t="s">
        <v>0</v>
      </c>
      <c r="C14" s="22">
        <v>274</v>
      </c>
      <c r="D14" s="30">
        <v>38332.29</v>
      </c>
      <c r="E14" s="31">
        <v>0</v>
      </c>
      <c r="F14" s="30">
        <f>D14-E14</f>
        <v>38332.29</v>
      </c>
      <c r="G14" s="30">
        <v>100.91</v>
      </c>
      <c r="H14" s="30">
        <v>0</v>
      </c>
      <c r="I14" s="30">
        <v>0</v>
      </c>
      <c r="J14" s="30">
        <f>G14-H14-I14</f>
        <v>100.91</v>
      </c>
      <c r="K14" s="30">
        <v>28560.17</v>
      </c>
      <c r="L14" s="23">
        <f>(F14+J14)/C14</f>
        <v>140.26715328467154</v>
      </c>
      <c r="M14" s="23">
        <f>K14/C14</f>
        <v>104.23419708029196</v>
      </c>
      <c r="N14" s="28">
        <f>(F14+J14+K14)/C14</f>
        <v>244.50135036496349</v>
      </c>
    </row>
    <row r="15" spans="1:14" ht="15" customHeight="1">
      <c r="A15" s="27" t="s">
        <v>350</v>
      </c>
      <c r="B15" s="21" t="s">
        <v>342</v>
      </c>
      <c r="C15" s="22">
        <v>2020</v>
      </c>
      <c r="D15" s="30">
        <v>589914.14</v>
      </c>
      <c r="E15" s="31">
        <v>0</v>
      </c>
      <c r="F15" s="30">
        <f>D15-E15</f>
        <v>589914.14</v>
      </c>
      <c r="G15" s="30">
        <v>8943.2999999999993</v>
      </c>
      <c r="H15" s="30">
        <v>0</v>
      </c>
      <c r="I15" s="30">
        <v>0</v>
      </c>
      <c r="J15" s="30">
        <f>G15-H15-I15</f>
        <v>8943.2999999999993</v>
      </c>
      <c r="K15" s="30">
        <v>370920.12</v>
      </c>
      <c r="L15" s="23">
        <f>(F15+J15)/C15</f>
        <v>296.4640792079208</v>
      </c>
      <c r="M15" s="23">
        <f>K15/C15</f>
        <v>183.62382178217823</v>
      </c>
      <c r="N15" s="28">
        <f>(F15+J15+K15)/C15</f>
        <v>480.08790099009906</v>
      </c>
    </row>
    <row r="16" spans="1:14" ht="15" customHeight="1">
      <c r="A16" s="27" t="s">
        <v>492</v>
      </c>
      <c r="B16" s="21" t="s">
        <v>257</v>
      </c>
      <c r="C16" s="22">
        <v>13328</v>
      </c>
      <c r="D16" s="30">
        <v>4502376.08</v>
      </c>
      <c r="E16" s="31">
        <v>0</v>
      </c>
      <c r="F16" s="30">
        <f>D16-E16</f>
        <v>4502376.08</v>
      </c>
      <c r="G16" s="30">
        <v>52707.73</v>
      </c>
      <c r="H16" s="30">
        <v>0</v>
      </c>
      <c r="I16" s="30">
        <v>0</v>
      </c>
      <c r="J16" s="30">
        <f>G16-H16-I16</f>
        <v>52707.73</v>
      </c>
      <c r="K16" s="30">
        <v>479393.32</v>
      </c>
      <c r="L16" s="23">
        <f>(F16+J16)/C16</f>
        <v>341.76799294717893</v>
      </c>
      <c r="M16" s="23">
        <f>K16/C16</f>
        <v>35.968886554621847</v>
      </c>
      <c r="N16" s="28">
        <f>(F16+J16+K16)/C16</f>
        <v>377.73687950180079</v>
      </c>
    </row>
    <row r="17" spans="1:14" ht="15" customHeight="1">
      <c r="A17" s="27" t="s">
        <v>606</v>
      </c>
      <c r="B17" s="21" t="s">
        <v>103</v>
      </c>
      <c r="C17" s="22">
        <v>756</v>
      </c>
      <c r="D17" s="30">
        <v>135567.29999999999</v>
      </c>
      <c r="E17" s="31">
        <v>0</v>
      </c>
      <c r="F17" s="30">
        <f>D17-E17</f>
        <v>135567.29999999999</v>
      </c>
      <c r="G17" s="30">
        <v>7900.28</v>
      </c>
      <c r="H17" s="30">
        <v>0</v>
      </c>
      <c r="I17" s="30">
        <v>0</v>
      </c>
      <c r="J17" s="30">
        <f>G17-H17-I17</f>
        <v>7900.28</v>
      </c>
      <c r="K17" s="30">
        <v>33002.03</v>
      </c>
      <c r="L17" s="23">
        <f>(F17+J17)/C17</f>
        <v>189.77193121693119</v>
      </c>
      <c r="M17" s="23">
        <f>K17/C17</f>
        <v>43.653478835978838</v>
      </c>
      <c r="N17" s="28">
        <f>(F17+J17+K17)/C17</f>
        <v>233.42541005291002</v>
      </c>
    </row>
    <row r="18" spans="1:14" ht="15" customHeight="1">
      <c r="A18" s="27" t="s">
        <v>465</v>
      </c>
      <c r="B18" s="21" t="s">
        <v>296</v>
      </c>
      <c r="C18" s="22">
        <v>5372</v>
      </c>
      <c r="D18" s="30">
        <v>1374575.13</v>
      </c>
      <c r="E18" s="31">
        <v>0</v>
      </c>
      <c r="F18" s="30">
        <f>D18-E18</f>
        <v>1374575.13</v>
      </c>
      <c r="G18" s="30">
        <v>31908.63</v>
      </c>
      <c r="H18" s="30">
        <v>0</v>
      </c>
      <c r="I18" s="30">
        <v>0</v>
      </c>
      <c r="J18" s="30">
        <f>G18-H18-I18</f>
        <v>31908.63</v>
      </c>
      <c r="K18" s="30">
        <v>630211.76</v>
      </c>
      <c r="L18" s="23">
        <f>(F18+J18)/C18</f>
        <v>261.8175279225614</v>
      </c>
      <c r="M18" s="23">
        <f>K18/C18</f>
        <v>117.31417721518987</v>
      </c>
      <c r="N18" s="28">
        <f>(F18+J18+K18)/C18</f>
        <v>379.13170513775128</v>
      </c>
    </row>
    <row r="19" spans="1:14" ht="15" customHeight="1">
      <c r="A19" s="27" t="s">
        <v>580</v>
      </c>
      <c r="B19" s="21" t="s">
        <v>342</v>
      </c>
      <c r="C19" s="22">
        <v>3197</v>
      </c>
      <c r="D19" s="30">
        <v>851097.82</v>
      </c>
      <c r="E19" s="31">
        <v>0</v>
      </c>
      <c r="F19" s="30">
        <f>D19-E19</f>
        <v>851097.82</v>
      </c>
      <c r="G19" s="30">
        <v>21736.98</v>
      </c>
      <c r="H19" s="30">
        <v>0</v>
      </c>
      <c r="I19" s="30">
        <v>0</v>
      </c>
      <c r="J19" s="30">
        <f>G19-H19-I19</f>
        <v>21736.98</v>
      </c>
      <c r="K19" s="30">
        <v>140037.59</v>
      </c>
      <c r="L19" s="23">
        <f>(F19+J19)/C19</f>
        <v>273.01682827650922</v>
      </c>
      <c r="M19" s="23">
        <f>K19/C19</f>
        <v>43.802812011260556</v>
      </c>
      <c r="N19" s="28">
        <f>(F19+J19+K19)/C19</f>
        <v>316.81964028776974</v>
      </c>
    </row>
    <row r="20" spans="1:14" ht="15" customHeight="1">
      <c r="A20" s="27" t="s">
        <v>157</v>
      </c>
      <c r="B20" s="21" t="s">
        <v>133</v>
      </c>
      <c r="C20" s="22">
        <v>741</v>
      </c>
      <c r="D20" s="30">
        <v>193234.76</v>
      </c>
      <c r="E20" s="31">
        <v>0</v>
      </c>
      <c r="F20" s="30">
        <f>D20-E20</f>
        <v>193234.76</v>
      </c>
      <c r="G20" s="30">
        <v>33344.71</v>
      </c>
      <c r="H20" s="30">
        <v>0</v>
      </c>
      <c r="I20" s="30">
        <v>0</v>
      </c>
      <c r="J20" s="30">
        <f>G20-H20-I20</f>
        <v>33344.71</v>
      </c>
      <c r="K20" s="30">
        <v>25276.65</v>
      </c>
      <c r="L20" s="23">
        <f>(F20+J20)/C20</f>
        <v>305.77526315789476</v>
      </c>
      <c r="M20" s="23">
        <f>K20/C20</f>
        <v>34.111538461538466</v>
      </c>
      <c r="N20" s="28">
        <f>(F20+J20+K20)/C20</f>
        <v>339.88680161943319</v>
      </c>
    </row>
    <row r="21" spans="1:14" ht="15" customHeight="1">
      <c r="A21" s="27" t="s">
        <v>158</v>
      </c>
      <c r="B21" s="21" t="s">
        <v>133</v>
      </c>
      <c r="C21" s="22">
        <v>616</v>
      </c>
      <c r="D21" s="30">
        <v>113382.25</v>
      </c>
      <c r="E21" s="31">
        <v>0</v>
      </c>
      <c r="F21" s="30">
        <f>D21-E21</f>
        <v>113382.25</v>
      </c>
      <c r="G21" s="30">
        <v>1178.54</v>
      </c>
      <c r="H21" s="30">
        <v>0</v>
      </c>
      <c r="I21" s="30">
        <v>0</v>
      </c>
      <c r="J21" s="30">
        <f>G21-H21-I21</f>
        <v>1178.54</v>
      </c>
      <c r="K21" s="30">
        <v>65388.69</v>
      </c>
      <c r="L21" s="23">
        <f>(F21+J21)/C21</f>
        <v>185.97530844155844</v>
      </c>
      <c r="M21" s="23">
        <f>K21/C21</f>
        <v>106.15047077922078</v>
      </c>
      <c r="N21" s="28">
        <f>(F21+J21+K21)/C21</f>
        <v>292.12577922077918</v>
      </c>
    </row>
    <row r="22" spans="1:14" ht="15" customHeight="1">
      <c r="A22" s="27" t="s">
        <v>395</v>
      </c>
      <c r="B22" s="21" t="s">
        <v>0</v>
      </c>
      <c r="C22" s="22">
        <v>18808</v>
      </c>
      <c r="D22" s="30">
        <v>8188791.1100000003</v>
      </c>
      <c r="E22" s="31">
        <v>0</v>
      </c>
      <c r="F22" s="30">
        <f>D22-E22</f>
        <v>8188791.1100000003</v>
      </c>
      <c r="G22" s="30">
        <v>780333.27</v>
      </c>
      <c r="H22" s="30">
        <v>0</v>
      </c>
      <c r="I22" s="30">
        <v>0</v>
      </c>
      <c r="J22" s="30">
        <f>G22-H22-I22</f>
        <v>780333.27</v>
      </c>
      <c r="K22" s="30">
        <v>2228019.71</v>
      </c>
      <c r="L22" s="23">
        <f>(F22+J22)/C22</f>
        <v>476.87815716716295</v>
      </c>
      <c r="M22" s="23">
        <f>K22/C22</f>
        <v>118.46127764780944</v>
      </c>
      <c r="N22" s="28">
        <f>(F22+J22+K22)/C22</f>
        <v>595.33943481497238</v>
      </c>
    </row>
    <row r="23" spans="1:14" ht="15" customHeight="1">
      <c r="A23" s="27" t="s">
        <v>50</v>
      </c>
      <c r="B23" s="21" t="s">
        <v>0</v>
      </c>
      <c r="C23" s="22">
        <v>728</v>
      </c>
      <c r="D23" s="30">
        <v>187049.54</v>
      </c>
      <c r="E23" s="31">
        <v>0</v>
      </c>
      <c r="F23" s="30">
        <f>D23-E23</f>
        <v>187049.54</v>
      </c>
      <c r="G23" s="30">
        <v>1946.5</v>
      </c>
      <c r="H23" s="30">
        <v>0</v>
      </c>
      <c r="I23" s="30">
        <v>0</v>
      </c>
      <c r="J23" s="30">
        <f>G23-H23-I23</f>
        <v>1946.5</v>
      </c>
      <c r="K23" s="30">
        <v>58849.71</v>
      </c>
      <c r="L23" s="23">
        <f>(F23+J23)/C23</f>
        <v>259.60994505494506</v>
      </c>
      <c r="M23" s="23">
        <f>K23/C23</f>
        <v>80.83751373626373</v>
      </c>
      <c r="N23" s="28">
        <f>(F23+J23+K23)/C23</f>
        <v>340.44745879120882</v>
      </c>
    </row>
    <row r="24" spans="1:14" ht="15" customHeight="1">
      <c r="A24" s="27" t="s">
        <v>417</v>
      </c>
      <c r="B24" s="21" t="s">
        <v>133</v>
      </c>
      <c r="C24" s="22">
        <v>11805</v>
      </c>
      <c r="D24" s="30">
        <v>3659776.59</v>
      </c>
      <c r="E24" s="31">
        <v>0</v>
      </c>
      <c r="F24" s="30">
        <f>D24-E24</f>
        <v>3659776.59</v>
      </c>
      <c r="G24" s="30">
        <v>179515.76</v>
      </c>
      <c r="H24" s="30">
        <v>0</v>
      </c>
      <c r="I24" s="30">
        <v>0</v>
      </c>
      <c r="J24" s="30">
        <f>G24-H24-I24</f>
        <v>179515.76</v>
      </c>
      <c r="K24" s="30">
        <v>1312454.82</v>
      </c>
      <c r="L24" s="23">
        <f>(F24+J24)/C24</f>
        <v>325.22595086827613</v>
      </c>
      <c r="M24" s="23">
        <f>K24/C24</f>
        <v>111.17787547649301</v>
      </c>
      <c r="N24" s="28">
        <f>(F24+J24+K24)/C24</f>
        <v>436.40382634476919</v>
      </c>
    </row>
    <row r="25" spans="1:14" ht="15" customHeight="1">
      <c r="A25" s="27" t="s">
        <v>49</v>
      </c>
      <c r="B25" s="21" t="s">
        <v>0</v>
      </c>
      <c r="C25" s="22">
        <v>406</v>
      </c>
      <c r="D25" s="30">
        <v>109277.02</v>
      </c>
      <c r="E25" s="31">
        <v>0</v>
      </c>
      <c r="F25" s="30">
        <f>D25-E25</f>
        <v>109277.02</v>
      </c>
      <c r="G25" s="30">
        <v>15994.95</v>
      </c>
      <c r="H25" s="30">
        <v>0</v>
      </c>
      <c r="I25" s="30">
        <v>0</v>
      </c>
      <c r="J25" s="30">
        <f>G25-H25-I25</f>
        <v>15994.95</v>
      </c>
      <c r="K25" s="30">
        <v>63413.52</v>
      </c>
      <c r="L25" s="23">
        <f>(F25+J25)/C25</f>
        <v>308.55165024630543</v>
      </c>
      <c r="M25" s="23">
        <f>K25/C25</f>
        <v>156.19093596059113</v>
      </c>
      <c r="N25" s="28">
        <f>(F25+J25+K25)/C25</f>
        <v>464.74258620689653</v>
      </c>
    </row>
    <row r="26" spans="1:14" ht="15" customHeight="1">
      <c r="A26" s="27" t="s">
        <v>607</v>
      </c>
      <c r="B26" s="21" t="s">
        <v>0</v>
      </c>
      <c r="C26" s="22">
        <v>7233</v>
      </c>
      <c r="D26" s="30">
        <v>2172268.0499999998</v>
      </c>
      <c r="E26" s="31">
        <v>0</v>
      </c>
      <c r="F26" s="30">
        <f>D26-E26</f>
        <v>2172268.0499999998</v>
      </c>
      <c r="G26" s="30">
        <v>51403.16</v>
      </c>
      <c r="H26" s="30">
        <v>0</v>
      </c>
      <c r="I26" s="30">
        <v>0</v>
      </c>
      <c r="J26" s="30">
        <f>G26-H26-I26</f>
        <v>51403.16</v>
      </c>
      <c r="K26" s="30">
        <v>1013193.53</v>
      </c>
      <c r="L26" s="23">
        <f>(F26+J26)/C26</f>
        <v>307.4341504216784</v>
      </c>
      <c r="M26" s="23">
        <f>K26/C26</f>
        <v>140.07929351583022</v>
      </c>
      <c r="N26" s="28">
        <f>(F26+J26+K26)/C26</f>
        <v>447.51344393750867</v>
      </c>
    </row>
    <row r="27" spans="1:14" ht="15" customHeight="1">
      <c r="A27" s="27" t="s">
        <v>48</v>
      </c>
      <c r="B27" s="21" t="s">
        <v>0</v>
      </c>
      <c r="C27" s="22">
        <v>821</v>
      </c>
      <c r="D27" s="30">
        <v>304077.26</v>
      </c>
      <c r="E27" s="31">
        <v>0</v>
      </c>
      <c r="F27" s="30">
        <f>D27-E27</f>
        <v>304077.26</v>
      </c>
      <c r="G27" s="30">
        <v>3380.38</v>
      </c>
      <c r="H27" s="30">
        <v>0</v>
      </c>
      <c r="I27" s="30">
        <v>0</v>
      </c>
      <c r="J27" s="30">
        <f>G27-H27-I27</f>
        <v>3380.38</v>
      </c>
      <c r="K27" s="30">
        <v>98100.61</v>
      </c>
      <c r="L27" s="23">
        <f>(F27+J27)/C27</f>
        <v>374.4916443361754</v>
      </c>
      <c r="M27" s="23">
        <f>K27/C27</f>
        <v>119.48917174177832</v>
      </c>
      <c r="N27" s="28">
        <f>(F27+J27+K27)/C27</f>
        <v>493.9808160779537</v>
      </c>
    </row>
    <row r="28" spans="1:14" ht="15" customHeight="1">
      <c r="A28" s="27" t="s">
        <v>550</v>
      </c>
      <c r="B28" s="21" t="s">
        <v>342</v>
      </c>
      <c r="C28" s="22">
        <v>75279</v>
      </c>
      <c r="D28" s="30">
        <v>37417577.520000003</v>
      </c>
      <c r="E28" s="31">
        <v>0</v>
      </c>
      <c r="F28" s="30">
        <f>D28-E28</f>
        <v>37417577.520000003</v>
      </c>
      <c r="G28" s="30">
        <v>1286700.94</v>
      </c>
      <c r="H28" s="30">
        <v>0</v>
      </c>
      <c r="I28" s="30">
        <v>0</v>
      </c>
      <c r="J28" s="30">
        <f>G28-H28-I28</f>
        <v>1286700.94</v>
      </c>
      <c r="K28" s="30">
        <v>15883062.130000001</v>
      </c>
      <c r="L28" s="23">
        <f>(F28+J28)/C28</f>
        <v>514.14442885798167</v>
      </c>
      <c r="M28" s="23">
        <f>K28/C28</f>
        <v>210.98928160575991</v>
      </c>
      <c r="N28" s="28">
        <f>(F28+J28+K28)/C28</f>
        <v>725.13371046374164</v>
      </c>
    </row>
    <row r="29" spans="1:14" ht="15" customHeight="1">
      <c r="A29" s="27" t="s">
        <v>490</v>
      </c>
      <c r="B29" s="21" t="s">
        <v>288</v>
      </c>
      <c r="C29" s="22">
        <v>5046</v>
      </c>
      <c r="D29" s="30">
        <v>794170.67</v>
      </c>
      <c r="E29" s="31">
        <v>0</v>
      </c>
      <c r="F29" s="30">
        <f>D29-E29</f>
        <v>794170.67</v>
      </c>
      <c r="G29" s="30">
        <v>78358.53</v>
      </c>
      <c r="H29" s="30">
        <v>0</v>
      </c>
      <c r="I29" s="30">
        <v>0</v>
      </c>
      <c r="J29" s="30">
        <f>G29-H29-I29</f>
        <v>78358.53</v>
      </c>
      <c r="K29" s="30">
        <v>406681.62</v>
      </c>
      <c r="L29" s="23">
        <f>(F29+J29)/C29</f>
        <v>172.91502179944513</v>
      </c>
      <c r="M29" s="23">
        <f>K29/C29</f>
        <v>80.594851367419736</v>
      </c>
      <c r="N29" s="28">
        <f>(F29+J29+K29)/C29</f>
        <v>253.50987316686485</v>
      </c>
    </row>
    <row r="30" spans="1:14" ht="15" customHeight="1">
      <c r="A30" s="27" t="s">
        <v>526</v>
      </c>
      <c r="B30" s="21" t="s">
        <v>199</v>
      </c>
      <c r="C30" s="22">
        <v>21605</v>
      </c>
      <c r="D30" s="30">
        <v>6587993.6299999999</v>
      </c>
      <c r="E30" s="31">
        <v>0</v>
      </c>
      <c r="F30" s="30">
        <f>D30-E30</f>
        <v>6587993.6299999999</v>
      </c>
      <c r="G30" s="30">
        <v>441562.6</v>
      </c>
      <c r="H30" s="30">
        <v>0</v>
      </c>
      <c r="I30" s="30">
        <v>0</v>
      </c>
      <c r="J30" s="30">
        <f>G30-H30-I30</f>
        <v>441562.6</v>
      </c>
      <c r="K30" s="30">
        <v>3871482.07</v>
      </c>
      <c r="L30" s="23">
        <f>(F30+J30)/C30</f>
        <v>325.36710159685254</v>
      </c>
      <c r="M30" s="23">
        <f>K30/C30</f>
        <v>179.19380097199721</v>
      </c>
      <c r="N30" s="28">
        <f>(F30+J30+K30)/C30</f>
        <v>504.56090256884977</v>
      </c>
    </row>
    <row r="31" spans="1:14" ht="15" customHeight="1">
      <c r="A31" s="27" t="s">
        <v>276</v>
      </c>
      <c r="B31" s="21" t="s">
        <v>257</v>
      </c>
      <c r="C31" s="22">
        <v>1486</v>
      </c>
      <c r="D31" s="30">
        <v>456501.09</v>
      </c>
      <c r="E31" s="31">
        <v>0</v>
      </c>
      <c r="F31" s="30">
        <f>D31-E31</f>
        <v>456501.09</v>
      </c>
      <c r="G31" s="30">
        <v>24601.200000000001</v>
      </c>
      <c r="H31" s="30">
        <v>0</v>
      </c>
      <c r="I31" s="30">
        <v>0</v>
      </c>
      <c r="J31" s="30">
        <f>G31-H31-I31</f>
        <v>24601.200000000001</v>
      </c>
      <c r="K31" s="30">
        <v>1203422.6399999999</v>
      </c>
      <c r="L31" s="23">
        <f>(F31+J31)/C31</f>
        <v>323.75658815612383</v>
      </c>
      <c r="M31" s="23">
        <f>K31/C31</f>
        <v>809.84026917900394</v>
      </c>
      <c r="N31" s="28">
        <f>(F31+J31+K31)/C31</f>
        <v>1133.5968573351279</v>
      </c>
    </row>
    <row r="32" spans="1:14" ht="15" customHeight="1">
      <c r="A32" s="27" t="s">
        <v>327</v>
      </c>
      <c r="B32" s="21" t="s">
        <v>296</v>
      </c>
      <c r="C32" s="22">
        <v>2230</v>
      </c>
      <c r="D32" s="30">
        <v>1126510.3</v>
      </c>
      <c r="E32" s="31">
        <v>0</v>
      </c>
      <c r="F32" s="30">
        <f>D32-E32</f>
        <v>1126510.3</v>
      </c>
      <c r="G32" s="30">
        <v>2640.12</v>
      </c>
      <c r="H32" s="30">
        <v>0</v>
      </c>
      <c r="I32" s="30">
        <v>0</v>
      </c>
      <c r="J32" s="30">
        <f>G32-H32-I32</f>
        <v>2640.12</v>
      </c>
      <c r="K32" s="30">
        <v>461074.23</v>
      </c>
      <c r="L32" s="23">
        <f>(F32+J32)/C32</f>
        <v>506.34547982062787</v>
      </c>
      <c r="M32" s="23">
        <f>K32/C32</f>
        <v>206.75974439461882</v>
      </c>
      <c r="N32" s="28">
        <f>(F32+J32+K32)/C32</f>
        <v>713.10522421524672</v>
      </c>
    </row>
    <row r="33" spans="1:14" ht="15" customHeight="1">
      <c r="A33" s="27" t="s">
        <v>406</v>
      </c>
      <c r="B33" s="21" t="s">
        <v>199</v>
      </c>
      <c r="C33" s="22">
        <v>10498</v>
      </c>
      <c r="D33" s="30">
        <v>3651869.28</v>
      </c>
      <c r="E33" s="31">
        <v>0</v>
      </c>
      <c r="F33" s="30">
        <f>D33-E33</f>
        <v>3651869.28</v>
      </c>
      <c r="G33" s="30">
        <v>134634.43</v>
      </c>
      <c r="H33" s="30">
        <v>0</v>
      </c>
      <c r="I33" s="30">
        <v>0</v>
      </c>
      <c r="J33" s="30">
        <f>G33-H33-I33</f>
        <v>134634.43</v>
      </c>
      <c r="K33" s="30">
        <v>2796395.06</v>
      </c>
      <c r="L33" s="23">
        <f>(F33+J33)/C33</f>
        <v>360.68810344827585</v>
      </c>
      <c r="M33" s="23">
        <f>K33/C33</f>
        <v>266.37407696704133</v>
      </c>
      <c r="N33" s="28">
        <f>(F33+J33+K33)/C33</f>
        <v>627.06218041531713</v>
      </c>
    </row>
    <row r="34" spans="1:14" ht="15" customHeight="1">
      <c r="A34" s="27" t="s">
        <v>159</v>
      </c>
      <c r="B34" s="21" t="s">
        <v>133</v>
      </c>
      <c r="C34" s="22">
        <v>825</v>
      </c>
      <c r="D34" s="30">
        <v>567422.26</v>
      </c>
      <c r="E34" s="31">
        <v>0</v>
      </c>
      <c r="F34" s="30">
        <f>D34-E34</f>
        <v>567422.26</v>
      </c>
      <c r="G34" s="30">
        <v>4849.16</v>
      </c>
      <c r="H34" s="30">
        <v>0</v>
      </c>
      <c r="I34" s="30">
        <v>0</v>
      </c>
      <c r="J34" s="30">
        <f>G34-H34-I34</f>
        <v>4849.16</v>
      </c>
      <c r="K34" s="30">
        <v>152917.16</v>
      </c>
      <c r="L34" s="23">
        <f>(F34+J34)/C34</f>
        <v>693.66232727272734</v>
      </c>
      <c r="M34" s="23">
        <f>K34/C34</f>
        <v>185.35413333333335</v>
      </c>
      <c r="N34" s="28">
        <f>(F34+J34+K34)/C34</f>
        <v>879.01646060606072</v>
      </c>
    </row>
    <row r="35" spans="1:14" ht="15" customHeight="1">
      <c r="A35" s="27" t="s">
        <v>346</v>
      </c>
      <c r="B35" s="21" t="s">
        <v>342</v>
      </c>
      <c r="C35" s="22">
        <v>3373</v>
      </c>
      <c r="D35" s="30">
        <v>1086504.29</v>
      </c>
      <c r="E35" s="31">
        <v>0</v>
      </c>
      <c r="F35" s="30">
        <f>D35-E35</f>
        <v>1086504.29</v>
      </c>
      <c r="G35" s="30">
        <v>9825.6</v>
      </c>
      <c r="H35" s="30">
        <v>0</v>
      </c>
      <c r="I35" s="30">
        <v>0</v>
      </c>
      <c r="J35" s="30">
        <f>G35-H35-I35</f>
        <v>9825.6</v>
      </c>
      <c r="K35" s="30">
        <v>208945.91</v>
      </c>
      <c r="L35" s="23">
        <f>(F35+J35)/C35</f>
        <v>325.03109694633861</v>
      </c>
      <c r="M35" s="23">
        <f>K35/C35</f>
        <v>61.946608360509934</v>
      </c>
      <c r="N35" s="28">
        <f>(F35+J35+K35)/C35</f>
        <v>386.97770530684852</v>
      </c>
    </row>
    <row r="36" spans="1:14" ht="15" customHeight="1">
      <c r="A36" s="27" t="s">
        <v>160</v>
      </c>
      <c r="B36" s="21" t="s">
        <v>133</v>
      </c>
      <c r="C36" s="22">
        <v>505</v>
      </c>
      <c r="D36" s="30">
        <v>105383.93</v>
      </c>
      <c r="E36" s="31">
        <v>0</v>
      </c>
      <c r="F36" s="30">
        <f>D36-E36</f>
        <v>105383.93</v>
      </c>
      <c r="G36" s="30">
        <v>2030.58</v>
      </c>
      <c r="H36" s="30">
        <v>0</v>
      </c>
      <c r="I36" s="30">
        <v>0</v>
      </c>
      <c r="J36" s="30">
        <f>G36-H36-I36</f>
        <v>2030.58</v>
      </c>
      <c r="K36" s="30">
        <v>59246.400000000001</v>
      </c>
      <c r="L36" s="23">
        <f>(F36+J36)/C36</f>
        <v>212.702</v>
      </c>
      <c r="M36" s="23">
        <f>K36/C36</f>
        <v>117.31960396039604</v>
      </c>
      <c r="N36" s="28">
        <f>(F36+J36+K36)/C36</f>
        <v>330.02160396039602</v>
      </c>
    </row>
    <row r="37" spans="1:14" ht="15" customHeight="1">
      <c r="A37" s="27" t="s">
        <v>166</v>
      </c>
      <c r="B37" s="21" t="s">
        <v>133</v>
      </c>
      <c r="C37" s="22">
        <v>152</v>
      </c>
      <c r="D37" s="30">
        <v>35520.11</v>
      </c>
      <c r="E37" s="31">
        <v>0</v>
      </c>
      <c r="F37" s="30">
        <f>D37-E37</f>
        <v>35520.11</v>
      </c>
      <c r="G37" s="30">
        <v>4132.62</v>
      </c>
      <c r="H37" s="30">
        <v>0</v>
      </c>
      <c r="I37" s="30">
        <v>0</v>
      </c>
      <c r="J37" s="30">
        <f>G37-H37-I37</f>
        <v>4132.62</v>
      </c>
      <c r="K37" s="30">
        <v>22727.05</v>
      </c>
      <c r="L37" s="23">
        <f>(F37+J37)/C37</f>
        <v>260.87322368421053</v>
      </c>
      <c r="M37" s="23">
        <f>K37/C37</f>
        <v>149.52006578947368</v>
      </c>
      <c r="N37" s="28">
        <f>(F37+J37+K37)/C37</f>
        <v>410.39328947368421</v>
      </c>
    </row>
    <row r="38" spans="1:14" ht="15" customHeight="1">
      <c r="A38" s="27" t="s">
        <v>208</v>
      </c>
      <c r="B38" s="21" t="s">
        <v>199</v>
      </c>
      <c r="C38" s="22">
        <v>481</v>
      </c>
      <c r="D38" s="30">
        <v>191662.69</v>
      </c>
      <c r="E38" s="31">
        <v>0</v>
      </c>
      <c r="F38" s="30">
        <f>D38-E38</f>
        <v>191662.69</v>
      </c>
      <c r="G38" s="30">
        <v>8772.69</v>
      </c>
      <c r="H38" s="30">
        <v>0</v>
      </c>
      <c r="I38" s="30">
        <v>0</v>
      </c>
      <c r="J38" s="30">
        <f>G38-H38-I38</f>
        <v>8772.69</v>
      </c>
      <c r="K38" s="30">
        <v>91890.66</v>
      </c>
      <c r="L38" s="23">
        <f>(F38+J38)/C38</f>
        <v>416.70557172557176</v>
      </c>
      <c r="M38" s="23">
        <f>K38/C38</f>
        <v>191.04087318087318</v>
      </c>
      <c r="N38" s="28">
        <f>(F38+J38+K38)/C38</f>
        <v>607.74644490644494</v>
      </c>
    </row>
    <row r="39" spans="1:14" ht="15" customHeight="1">
      <c r="A39" s="27" t="s">
        <v>47</v>
      </c>
      <c r="B39" s="21" t="s">
        <v>0</v>
      </c>
      <c r="C39" s="22">
        <v>615</v>
      </c>
      <c r="D39" s="30">
        <v>600994.76</v>
      </c>
      <c r="E39" s="31">
        <v>0</v>
      </c>
      <c r="F39" s="30">
        <f>D39-E39</f>
        <v>600994.76</v>
      </c>
      <c r="G39" s="30">
        <v>861.96</v>
      </c>
      <c r="H39" s="30">
        <v>0</v>
      </c>
      <c r="I39" s="30">
        <v>0</v>
      </c>
      <c r="J39" s="30">
        <f>G39-H39-I39</f>
        <v>861.96</v>
      </c>
      <c r="K39" s="30">
        <v>89112.01</v>
      </c>
      <c r="L39" s="23">
        <f>(F39+J39)/C39</f>
        <v>978.62881300813001</v>
      </c>
      <c r="M39" s="23">
        <f>K39/C39</f>
        <v>144.89757723577236</v>
      </c>
      <c r="N39" s="28">
        <f>(F39+J39+K39)/C39</f>
        <v>1123.5263902439024</v>
      </c>
    </row>
    <row r="40" spans="1:14" ht="15" customHeight="1">
      <c r="A40" s="27" t="s">
        <v>449</v>
      </c>
      <c r="B40" s="21" t="s">
        <v>0</v>
      </c>
      <c r="C40" s="22">
        <v>5400</v>
      </c>
      <c r="D40" s="30">
        <v>1321062.1399999999</v>
      </c>
      <c r="E40" s="31">
        <v>0</v>
      </c>
      <c r="F40" s="30">
        <f>D40-E40</f>
        <v>1321062.1399999999</v>
      </c>
      <c r="G40" s="30">
        <v>30772.29</v>
      </c>
      <c r="H40" s="30">
        <v>0</v>
      </c>
      <c r="I40" s="30">
        <v>0</v>
      </c>
      <c r="J40" s="30">
        <f>G40-H40-I40</f>
        <v>30772.29</v>
      </c>
      <c r="K40" s="30">
        <v>516608.16</v>
      </c>
      <c r="L40" s="23">
        <f>(F40+J40)/C40</f>
        <v>250.33970925925925</v>
      </c>
      <c r="M40" s="23">
        <f>K40/C40</f>
        <v>95.668177777777771</v>
      </c>
      <c r="N40" s="28">
        <f>(F40+J40+K40)/C40</f>
        <v>346.00788703703699</v>
      </c>
    </row>
    <row r="41" spans="1:14" ht="15" customHeight="1">
      <c r="A41" s="27" t="s">
        <v>326</v>
      </c>
      <c r="B41" s="21" t="s">
        <v>296</v>
      </c>
      <c r="C41" s="22">
        <v>1069</v>
      </c>
      <c r="D41" s="30">
        <v>295081.58</v>
      </c>
      <c r="E41" s="31">
        <v>0</v>
      </c>
      <c r="F41" s="30">
        <f>D41-E41</f>
        <v>295081.58</v>
      </c>
      <c r="G41" s="30">
        <v>4688.97</v>
      </c>
      <c r="H41" s="30">
        <v>0</v>
      </c>
      <c r="I41" s="30">
        <v>0</v>
      </c>
      <c r="J41" s="30">
        <f>G41-H41-I41</f>
        <v>4688.97</v>
      </c>
      <c r="K41" s="30">
        <v>69419.320000000007</v>
      </c>
      <c r="L41" s="23">
        <f>(F41+J41)/C41</f>
        <v>280.42146866230121</v>
      </c>
      <c r="M41" s="23">
        <f>K41/C41</f>
        <v>64.938559401309647</v>
      </c>
      <c r="N41" s="28">
        <f>(F41+J41+K41)/C41</f>
        <v>345.36002806361086</v>
      </c>
    </row>
    <row r="42" spans="1:14" ht="15" customHeight="1">
      <c r="A42" s="27" t="s">
        <v>46</v>
      </c>
      <c r="B42" s="21" t="s">
        <v>0</v>
      </c>
      <c r="C42" s="22">
        <v>2520</v>
      </c>
      <c r="D42" s="30">
        <v>738078.87</v>
      </c>
      <c r="E42" s="31">
        <v>0</v>
      </c>
      <c r="F42" s="30">
        <f>D42-E42</f>
        <v>738078.87</v>
      </c>
      <c r="G42" s="30">
        <v>349.12</v>
      </c>
      <c r="H42" s="30">
        <v>0</v>
      </c>
      <c r="I42" s="30">
        <v>0</v>
      </c>
      <c r="J42" s="30">
        <f>G42-H42-I42</f>
        <v>349.12</v>
      </c>
      <c r="K42" s="30">
        <v>386746.07</v>
      </c>
      <c r="L42" s="23">
        <f>(F42+J42)/C42</f>
        <v>293.02698015873017</v>
      </c>
      <c r="M42" s="23">
        <f>K42/C42</f>
        <v>153.4706626984127</v>
      </c>
      <c r="N42" s="28">
        <f>(F42+J42+K42)/C42</f>
        <v>446.49764285714286</v>
      </c>
    </row>
    <row r="43" spans="1:14" ht="15" customHeight="1">
      <c r="A43" s="27" t="s">
        <v>608</v>
      </c>
      <c r="B43" s="21" t="s">
        <v>296</v>
      </c>
      <c r="C43" s="22">
        <v>6444</v>
      </c>
      <c r="D43" s="30">
        <v>3106502.35</v>
      </c>
      <c r="E43" s="31">
        <v>0</v>
      </c>
      <c r="F43" s="30">
        <f>D43-E43</f>
        <v>3106502.35</v>
      </c>
      <c r="G43" s="30">
        <v>52058.84</v>
      </c>
      <c r="H43" s="30">
        <v>0</v>
      </c>
      <c r="I43" s="30">
        <v>0</v>
      </c>
      <c r="J43" s="30">
        <f>G43-H43-I43</f>
        <v>52058.84</v>
      </c>
      <c r="K43" s="30">
        <v>538878.93999999994</v>
      </c>
      <c r="L43" s="23">
        <f>(F43+J43)/C43</f>
        <v>490.15536778398507</v>
      </c>
      <c r="M43" s="23">
        <f>K43/C43</f>
        <v>83.624913097454993</v>
      </c>
      <c r="N43" s="28">
        <f>(F43+J43+K43)/C43</f>
        <v>573.78028088144004</v>
      </c>
    </row>
    <row r="44" spans="1:14" ht="15" customHeight="1">
      <c r="A44" s="27" t="s">
        <v>325</v>
      </c>
      <c r="B44" s="21" t="s">
        <v>296</v>
      </c>
      <c r="C44" s="22">
        <v>793</v>
      </c>
      <c r="D44" s="30">
        <v>167635.07</v>
      </c>
      <c r="E44" s="31">
        <v>0</v>
      </c>
      <c r="F44" s="30">
        <f>D44-E44</f>
        <v>167635.07</v>
      </c>
      <c r="G44" s="30">
        <v>612.01</v>
      </c>
      <c r="H44" s="30">
        <v>0</v>
      </c>
      <c r="I44" s="30">
        <v>0</v>
      </c>
      <c r="J44" s="30">
        <f>G44-H44-I44</f>
        <v>612.01</v>
      </c>
      <c r="K44" s="30">
        <v>108651.42</v>
      </c>
      <c r="L44" s="23">
        <f>(F44+J44)/C44</f>
        <v>212.16529634300127</v>
      </c>
      <c r="M44" s="23">
        <f>K44/C44</f>
        <v>137.01313997477931</v>
      </c>
      <c r="N44" s="28">
        <f>(F44+J44+K44)/C44</f>
        <v>349.17843631778055</v>
      </c>
    </row>
    <row r="45" spans="1:14" ht="15" customHeight="1">
      <c r="A45" s="27" t="s">
        <v>557</v>
      </c>
      <c r="B45" s="21" t="s">
        <v>288</v>
      </c>
      <c r="C45" s="22">
        <v>121957</v>
      </c>
      <c r="D45" s="30">
        <v>43382995.109999999</v>
      </c>
      <c r="E45" s="31">
        <v>2085136.26</v>
      </c>
      <c r="F45" s="30">
        <f>D45-E45</f>
        <v>41297858.850000001</v>
      </c>
      <c r="G45" s="30">
        <v>3182167.38</v>
      </c>
      <c r="H45" s="30">
        <v>1821362.95</v>
      </c>
      <c r="I45" s="30">
        <v>387678.77</v>
      </c>
      <c r="J45" s="30">
        <f>G45-H45-I45</f>
        <v>973125.65999999992</v>
      </c>
      <c r="K45" s="30">
        <v>16526695.66</v>
      </c>
      <c r="L45" s="23">
        <f>(F45+J45)/C45</f>
        <v>346.60564387448034</v>
      </c>
      <c r="M45" s="23">
        <f>K45/C45</f>
        <v>135.51248112039488</v>
      </c>
      <c r="N45" s="28">
        <f>(F45+J45+K45)/C45</f>
        <v>482.11812499487525</v>
      </c>
    </row>
    <row r="46" spans="1:14" ht="15" customHeight="1">
      <c r="A46" s="27" t="s">
        <v>162</v>
      </c>
      <c r="B46" s="21" t="s">
        <v>133</v>
      </c>
      <c r="C46" s="22">
        <v>3641</v>
      </c>
      <c r="D46" s="30">
        <v>867754.77</v>
      </c>
      <c r="E46" s="31">
        <v>0</v>
      </c>
      <c r="F46" s="30">
        <f>D46-E46</f>
        <v>867754.77</v>
      </c>
      <c r="G46" s="30">
        <v>39540.94</v>
      </c>
      <c r="H46" s="30">
        <v>0</v>
      </c>
      <c r="I46" s="30">
        <v>0</v>
      </c>
      <c r="J46" s="30">
        <f>G46-H46-I46</f>
        <v>39540.94</v>
      </c>
      <c r="K46" s="30">
        <v>604984.36</v>
      </c>
      <c r="L46" s="23">
        <f>(F46+J46)/C46</f>
        <v>249.18860477890689</v>
      </c>
      <c r="M46" s="23">
        <f>K46/C46</f>
        <v>166.15884647074978</v>
      </c>
      <c r="N46" s="28">
        <f>(F46+J46+K46)/C46</f>
        <v>415.34745124965661</v>
      </c>
    </row>
    <row r="47" spans="1:14" ht="15" customHeight="1">
      <c r="A47" s="27" t="s">
        <v>484</v>
      </c>
      <c r="B47" s="21" t="s">
        <v>0</v>
      </c>
      <c r="C47" s="22">
        <v>5979</v>
      </c>
      <c r="D47" s="30">
        <v>1269484.42</v>
      </c>
      <c r="E47" s="31">
        <v>0</v>
      </c>
      <c r="F47" s="30">
        <f>D47-E47</f>
        <v>1269484.42</v>
      </c>
      <c r="G47" s="30">
        <v>26707.77</v>
      </c>
      <c r="H47" s="30">
        <v>0</v>
      </c>
      <c r="I47" s="30">
        <v>0</v>
      </c>
      <c r="J47" s="30">
        <f>G47-H47-I47</f>
        <v>26707.77</v>
      </c>
      <c r="K47" s="30">
        <v>654591.6</v>
      </c>
      <c r="L47" s="23">
        <f>(F47+J47)/C47</f>
        <v>216.79079946479342</v>
      </c>
      <c r="M47" s="23">
        <f>K47/C47</f>
        <v>109.48178625188159</v>
      </c>
      <c r="N47" s="28">
        <f>(F47+J47+K47)/C47</f>
        <v>326.27258571667505</v>
      </c>
    </row>
    <row r="48" spans="1:14" ht="15" customHeight="1">
      <c r="A48" s="27" t="s">
        <v>502</v>
      </c>
      <c r="B48" s="21" t="s">
        <v>296</v>
      </c>
      <c r="C48" s="22">
        <v>40345</v>
      </c>
      <c r="D48" s="30">
        <v>18883563.129999999</v>
      </c>
      <c r="E48" s="31">
        <v>0</v>
      </c>
      <c r="F48" s="30">
        <f>D48-E48</f>
        <v>18883563.129999999</v>
      </c>
      <c r="G48" s="30">
        <v>946414.19</v>
      </c>
      <c r="H48" s="30">
        <v>0</v>
      </c>
      <c r="I48" s="30">
        <v>0</v>
      </c>
      <c r="J48" s="30">
        <f>G48-H48-I48</f>
        <v>946414.19</v>
      </c>
      <c r="K48" s="30">
        <v>14345685.460000001</v>
      </c>
      <c r="L48" s="23">
        <f>(F48+J48)/C48</f>
        <v>491.51015788821417</v>
      </c>
      <c r="M48" s="23">
        <f>K48/C48</f>
        <v>355.57529954145497</v>
      </c>
      <c r="N48" s="28">
        <f>(F48+J48+K48)/C48</f>
        <v>847.08545742966908</v>
      </c>
    </row>
    <row r="49" spans="1:14" ht="15" customHeight="1">
      <c r="A49" s="27" t="s">
        <v>518</v>
      </c>
      <c r="B49" s="21" t="s">
        <v>296</v>
      </c>
      <c r="C49" s="22">
        <v>24705</v>
      </c>
      <c r="D49" s="30">
        <v>7388413.1900000004</v>
      </c>
      <c r="E49" s="31">
        <v>0</v>
      </c>
      <c r="F49" s="30">
        <f>D49-E49</f>
        <v>7388413.1900000004</v>
      </c>
      <c r="G49" s="30">
        <v>81068.47</v>
      </c>
      <c r="H49" s="30">
        <v>0</v>
      </c>
      <c r="I49" s="30">
        <v>0</v>
      </c>
      <c r="J49" s="30">
        <f>G49-H49-I49</f>
        <v>81068.47</v>
      </c>
      <c r="K49" s="30">
        <v>5358264.59</v>
      </c>
      <c r="L49" s="23">
        <f>(F49+J49)/C49</f>
        <v>302.3469605343048</v>
      </c>
      <c r="M49" s="23">
        <f>K49/C49</f>
        <v>216.88988423396074</v>
      </c>
      <c r="N49" s="28">
        <f>(F49+J49+K49)/C49</f>
        <v>519.23684476826554</v>
      </c>
    </row>
    <row r="50" spans="1:14" ht="15" customHeight="1">
      <c r="A50" s="27" t="s">
        <v>472</v>
      </c>
      <c r="B50" s="21" t="s">
        <v>0</v>
      </c>
      <c r="C50" s="22">
        <v>9349</v>
      </c>
      <c r="D50" s="30">
        <v>2356837.9</v>
      </c>
      <c r="E50" s="31">
        <v>0</v>
      </c>
      <c r="F50" s="30">
        <f>D50-E50</f>
        <v>2356837.9</v>
      </c>
      <c r="G50" s="30">
        <v>-16669.509999999998</v>
      </c>
      <c r="H50" s="30">
        <v>0</v>
      </c>
      <c r="I50" s="30">
        <v>0</v>
      </c>
      <c r="J50" s="30">
        <f>G50-H50-I50</f>
        <v>-16669.509999999998</v>
      </c>
      <c r="K50" s="30">
        <v>951127.62</v>
      </c>
      <c r="L50" s="23">
        <f>(F50+J50)/C50</f>
        <v>250.31216065889402</v>
      </c>
      <c r="M50" s="23">
        <f>K50/C50</f>
        <v>101.7357599743288</v>
      </c>
      <c r="N50" s="28">
        <f>(F50+J50+K50)/C50</f>
        <v>352.04792063322282</v>
      </c>
    </row>
    <row r="51" spans="1:14" ht="15" customHeight="1">
      <c r="A51" s="27" t="s">
        <v>154</v>
      </c>
      <c r="B51" s="21" t="s">
        <v>133</v>
      </c>
      <c r="C51" s="22">
        <v>206</v>
      </c>
      <c r="D51" s="30">
        <v>42015.77</v>
      </c>
      <c r="E51" s="31">
        <v>0</v>
      </c>
      <c r="F51" s="30">
        <f>D51-E51</f>
        <v>42015.77</v>
      </c>
      <c r="G51" s="30">
        <v>496</v>
      </c>
      <c r="H51" s="30">
        <v>0</v>
      </c>
      <c r="I51" s="30">
        <v>0</v>
      </c>
      <c r="J51" s="30">
        <f>G51-H51-I51</f>
        <v>496</v>
      </c>
      <c r="K51" s="30">
        <v>25987.82</v>
      </c>
      <c r="L51" s="23">
        <f>(F51+J51)/C51</f>
        <v>206.36781553398058</v>
      </c>
      <c r="M51" s="23">
        <f>K51/C51</f>
        <v>126.15446601941747</v>
      </c>
      <c r="N51" s="28">
        <f>(F51+J51+K51)/C51</f>
        <v>332.52228155339805</v>
      </c>
    </row>
    <row r="52" spans="1:14" ht="15" customHeight="1">
      <c r="A52" s="27" t="s">
        <v>533</v>
      </c>
      <c r="B52" s="21" t="s">
        <v>103</v>
      </c>
      <c r="C52" s="22">
        <v>21260</v>
      </c>
      <c r="D52" s="30">
        <v>8098006.9199999999</v>
      </c>
      <c r="E52" s="31">
        <v>0</v>
      </c>
      <c r="F52" s="30">
        <f>D52-E52</f>
        <v>8098006.9199999999</v>
      </c>
      <c r="G52" s="30">
        <v>177084.25</v>
      </c>
      <c r="H52" s="30">
        <v>0</v>
      </c>
      <c r="I52" s="30">
        <v>0</v>
      </c>
      <c r="J52" s="30">
        <f>G52-H52-I52</f>
        <v>177084.25</v>
      </c>
      <c r="K52" s="30">
        <v>1577040.88</v>
      </c>
      <c r="L52" s="23">
        <f>(F52+J52)/C52</f>
        <v>389.23288664158042</v>
      </c>
      <c r="M52" s="23">
        <f>K52/C52</f>
        <v>74.178780809031039</v>
      </c>
      <c r="N52" s="28">
        <f>(F52+J52+K52)/C52</f>
        <v>463.4116674506115</v>
      </c>
    </row>
    <row r="53" spans="1:14" ht="15" customHeight="1">
      <c r="A53" s="27" t="s">
        <v>309</v>
      </c>
      <c r="B53" s="21" t="s">
        <v>296</v>
      </c>
      <c r="C53" s="22">
        <v>1811</v>
      </c>
      <c r="D53" s="30">
        <v>435127.88</v>
      </c>
      <c r="E53" s="31">
        <v>0</v>
      </c>
      <c r="F53" s="30">
        <f>D53-E53</f>
        <v>435127.88</v>
      </c>
      <c r="G53" s="30">
        <v>10018.69</v>
      </c>
      <c r="H53" s="30">
        <v>0</v>
      </c>
      <c r="I53" s="30">
        <v>0</v>
      </c>
      <c r="J53" s="30">
        <f>G53-H53-I53</f>
        <v>10018.69</v>
      </c>
      <c r="K53" s="30">
        <v>279611.81</v>
      </c>
      <c r="L53" s="23">
        <f>(F53+J53)/C53</f>
        <v>245.80152954168969</v>
      </c>
      <c r="M53" s="23">
        <f>K53/C53</f>
        <v>154.39636112644948</v>
      </c>
      <c r="N53" s="28">
        <f>(F53+J53+K53)/C53</f>
        <v>400.19789066813917</v>
      </c>
    </row>
    <row r="54" spans="1:14" ht="15" customHeight="1">
      <c r="A54" s="27" t="s">
        <v>308</v>
      </c>
      <c r="B54" s="21" t="s">
        <v>296</v>
      </c>
      <c r="C54" s="22">
        <v>1954</v>
      </c>
      <c r="D54" s="30">
        <v>1042605</v>
      </c>
      <c r="E54" s="31">
        <v>0</v>
      </c>
      <c r="F54" s="30">
        <f>D54-E54</f>
        <v>1042605</v>
      </c>
      <c r="G54" s="30">
        <v>374024.82</v>
      </c>
      <c r="H54" s="30">
        <v>0</v>
      </c>
      <c r="I54" s="30">
        <v>0</v>
      </c>
      <c r="J54" s="30">
        <f>G54-H54-I54</f>
        <v>374024.82</v>
      </c>
      <c r="K54" s="30">
        <v>548354.81999999995</v>
      </c>
      <c r="L54" s="23">
        <f>(F54+J54)/C54</f>
        <v>724.98967246673499</v>
      </c>
      <c r="M54" s="23">
        <f>K54/C54</f>
        <v>280.63194472876148</v>
      </c>
      <c r="N54" s="28">
        <f>(F54+J54+K54)/C54</f>
        <v>1005.6216171954965</v>
      </c>
    </row>
    <row r="55" spans="1:14" ht="15" customHeight="1">
      <c r="A55" s="27" t="s">
        <v>275</v>
      </c>
      <c r="B55" s="21" t="s">
        <v>257</v>
      </c>
      <c r="C55" s="22">
        <v>2391</v>
      </c>
      <c r="D55" s="30">
        <v>838675.27</v>
      </c>
      <c r="E55" s="31">
        <v>0</v>
      </c>
      <c r="F55" s="30">
        <f>D55-E55</f>
        <v>838675.27</v>
      </c>
      <c r="G55" s="30">
        <v>29430.52</v>
      </c>
      <c r="H55" s="30">
        <v>0</v>
      </c>
      <c r="I55" s="30">
        <v>0</v>
      </c>
      <c r="J55" s="30">
        <f>G55-H55-I55</f>
        <v>29430.52</v>
      </c>
      <c r="K55" s="30">
        <v>207459.44</v>
      </c>
      <c r="L55" s="23">
        <f>(F55+J55)/C55</f>
        <v>363.07226683396073</v>
      </c>
      <c r="M55" s="23">
        <f>K55/C55</f>
        <v>86.76680886658302</v>
      </c>
      <c r="N55" s="28">
        <f>(F55+J55+K55)/C55</f>
        <v>449.83907570054367</v>
      </c>
    </row>
    <row r="56" spans="1:14" ht="15" customHeight="1">
      <c r="A56" s="27" t="s">
        <v>45</v>
      </c>
      <c r="B56" s="21" t="s">
        <v>0</v>
      </c>
      <c r="C56" s="22">
        <v>365</v>
      </c>
      <c r="D56" s="30">
        <v>50423.66</v>
      </c>
      <c r="E56" s="31">
        <v>0</v>
      </c>
      <c r="F56" s="30">
        <f>D56-E56</f>
        <v>50423.66</v>
      </c>
      <c r="G56" s="30">
        <v>1331.41</v>
      </c>
      <c r="H56" s="30">
        <v>0</v>
      </c>
      <c r="I56" s="30">
        <v>0</v>
      </c>
      <c r="J56" s="30">
        <f>G56-H56-I56</f>
        <v>1331.41</v>
      </c>
      <c r="K56" s="30">
        <v>46353.58</v>
      </c>
      <c r="L56" s="23">
        <f>(F56+J56)/C56</f>
        <v>141.79471232876713</v>
      </c>
      <c r="M56" s="23">
        <f>K56/C56</f>
        <v>126.9961095890411</v>
      </c>
      <c r="N56" s="28">
        <f>(F56+J56+K56)/C56</f>
        <v>268.79082191780822</v>
      </c>
    </row>
    <row r="57" spans="1:14" ht="15" customHeight="1">
      <c r="A57" s="27" t="s">
        <v>122</v>
      </c>
      <c r="B57" s="21" t="s">
        <v>103</v>
      </c>
      <c r="C57" s="22">
        <v>826</v>
      </c>
      <c r="D57" s="30">
        <v>912964.91</v>
      </c>
      <c r="E57" s="31">
        <v>0</v>
      </c>
      <c r="F57" s="30">
        <f>D57-E57</f>
        <v>912964.91</v>
      </c>
      <c r="G57" s="30">
        <v>7699.58</v>
      </c>
      <c r="H57" s="30">
        <v>0</v>
      </c>
      <c r="I57" s="30">
        <v>0</v>
      </c>
      <c r="J57" s="30">
        <f>G57-H57-I57</f>
        <v>7699.58</v>
      </c>
      <c r="K57" s="30">
        <v>41933.050000000003</v>
      </c>
      <c r="L57" s="23">
        <f>(F57+J57)/C57</f>
        <v>1114.6059200968523</v>
      </c>
      <c r="M57" s="23">
        <f>K57/C57</f>
        <v>50.766404358353512</v>
      </c>
      <c r="N57" s="28">
        <f>(F57+J57+K57)/C57</f>
        <v>1165.3723244552059</v>
      </c>
    </row>
    <row r="58" spans="1:14" ht="15" customHeight="1">
      <c r="A58" s="27" t="s">
        <v>493</v>
      </c>
      <c r="B58" s="21" t="s">
        <v>342</v>
      </c>
      <c r="C58" s="22">
        <v>6080</v>
      </c>
      <c r="D58" s="30">
        <v>1466112.17</v>
      </c>
      <c r="E58" s="31">
        <v>0</v>
      </c>
      <c r="F58" s="30">
        <f>D58-E58</f>
        <v>1466112.17</v>
      </c>
      <c r="G58" s="30">
        <v>91104.06</v>
      </c>
      <c r="H58" s="30">
        <v>0</v>
      </c>
      <c r="I58" s="30">
        <v>0</v>
      </c>
      <c r="J58" s="30">
        <f>G58-H58-I58</f>
        <v>91104.06</v>
      </c>
      <c r="K58" s="30">
        <v>218004.26</v>
      </c>
      <c r="L58" s="23">
        <f>(F58+J58)/C58</f>
        <v>256.12109046052632</v>
      </c>
      <c r="M58" s="23">
        <f>K58/C58</f>
        <v>35.855963815789472</v>
      </c>
      <c r="N58" s="28">
        <f>(F58+J58+K58)/C58</f>
        <v>291.97705427631581</v>
      </c>
    </row>
    <row r="59" spans="1:14" ht="15" customHeight="1">
      <c r="A59" s="27" t="s">
        <v>556</v>
      </c>
      <c r="B59" s="21" t="s">
        <v>133</v>
      </c>
      <c r="C59" s="22">
        <v>198533</v>
      </c>
      <c r="D59" s="30">
        <v>72932405.969999999</v>
      </c>
      <c r="E59" s="31">
        <v>3257050.25</v>
      </c>
      <c r="F59" s="30">
        <f>D59-E59</f>
        <v>69675355.719999999</v>
      </c>
      <c r="G59" s="30">
        <v>8086588.1200000001</v>
      </c>
      <c r="H59" s="30">
        <v>3058566.32</v>
      </c>
      <c r="I59" s="30">
        <v>933942.26</v>
      </c>
      <c r="J59" s="30">
        <f>G59-H59-I59</f>
        <v>4094079.540000001</v>
      </c>
      <c r="K59" s="30">
        <v>30893343.48</v>
      </c>
      <c r="L59" s="23">
        <f>(F59+J59)/C59</f>
        <v>371.57266177411316</v>
      </c>
      <c r="M59" s="23">
        <f>K59/C59</f>
        <v>155.60810283428953</v>
      </c>
      <c r="N59" s="28">
        <f>(F59+J59+K59)/C59</f>
        <v>527.18076460840268</v>
      </c>
    </row>
    <row r="60" spans="1:14" ht="15" customHeight="1">
      <c r="A60" s="27" t="s">
        <v>391</v>
      </c>
      <c r="B60" s="21" t="s">
        <v>257</v>
      </c>
      <c r="C60" s="22">
        <v>7937</v>
      </c>
      <c r="D60" s="30">
        <v>3490076.26</v>
      </c>
      <c r="E60" s="31">
        <v>0</v>
      </c>
      <c r="F60" s="30">
        <f>D60-E60</f>
        <v>3490076.26</v>
      </c>
      <c r="G60" s="30">
        <v>28034.42</v>
      </c>
      <c r="H60" s="30">
        <v>0</v>
      </c>
      <c r="I60" s="30">
        <v>0</v>
      </c>
      <c r="J60" s="30">
        <f>G60-H60-I60</f>
        <v>28034.42</v>
      </c>
      <c r="K60" s="30">
        <v>640521.56999999995</v>
      </c>
      <c r="L60" s="23">
        <f>(F60+J60)/C60</f>
        <v>443.25446390323793</v>
      </c>
      <c r="M60" s="23">
        <f>K60/C60</f>
        <v>80.700714375708699</v>
      </c>
      <c r="N60" s="28">
        <f>(F60+J60+K60)/C60</f>
        <v>523.95517827894662</v>
      </c>
    </row>
    <row r="61" spans="1:14" ht="15" customHeight="1">
      <c r="A61" s="27" t="s">
        <v>332</v>
      </c>
      <c r="B61" s="21" t="s">
        <v>296</v>
      </c>
      <c r="C61" s="22">
        <v>3715</v>
      </c>
      <c r="D61" s="30">
        <v>2160202.5299999998</v>
      </c>
      <c r="E61" s="31">
        <v>0</v>
      </c>
      <c r="F61" s="30">
        <f>D61-E61</f>
        <v>2160202.5299999998</v>
      </c>
      <c r="G61" s="30">
        <v>11384.43</v>
      </c>
      <c r="H61" s="30">
        <v>0</v>
      </c>
      <c r="I61" s="30">
        <v>0</v>
      </c>
      <c r="J61" s="30">
        <f>G61-H61-I61</f>
        <v>11384.43</v>
      </c>
      <c r="K61" s="30">
        <v>374518.91</v>
      </c>
      <c r="L61" s="23">
        <f>(F61+J61)/C61</f>
        <v>584.54561507402423</v>
      </c>
      <c r="M61" s="23">
        <f>K61/C61</f>
        <v>100.8126271870794</v>
      </c>
      <c r="N61" s="28">
        <f>(F61+J61+K61)/C61</f>
        <v>685.35824226110367</v>
      </c>
    </row>
    <row r="62" spans="1:14" ht="15" customHeight="1">
      <c r="A62" s="27" t="s">
        <v>121</v>
      </c>
      <c r="B62" s="21" t="s">
        <v>103</v>
      </c>
      <c r="C62" s="22">
        <v>1819</v>
      </c>
      <c r="D62" s="30">
        <v>1047418.75</v>
      </c>
      <c r="E62" s="31">
        <v>0</v>
      </c>
      <c r="F62" s="30">
        <f>D62-E62</f>
        <v>1047418.75</v>
      </c>
      <c r="G62" s="30">
        <v>24384.87</v>
      </c>
      <c r="H62" s="30">
        <v>0</v>
      </c>
      <c r="I62" s="30">
        <v>0</v>
      </c>
      <c r="J62" s="30">
        <f>G62-H62-I62</f>
        <v>24384.87</v>
      </c>
      <c r="K62" s="30">
        <v>233438.76</v>
      </c>
      <c r="L62" s="23">
        <f>(F62+J62)/C62</f>
        <v>589.22683892248494</v>
      </c>
      <c r="M62" s="23">
        <f>K62/C62</f>
        <v>128.3335678944475</v>
      </c>
      <c r="N62" s="28">
        <f>(F62+J62+K62)/C62</f>
        <v>717.56040681693241</v>
      </c>
    </row>
    <row r="63" spans="1:14" ht="15" customHeight="1">
      <c r="A63" s="27" t="s">
        <v>499</v>
      </c>
      <c r="B63" s="21" t="s">
        <v>103</v>
      </c>
      <c r="C63" s="22">
        <v>24191</v>
      </c>
      <c r="D63" s="30">
        <v>15241359.15</v>
      </c>
      <c r="E63" s="31">
        <v>0</v>
      </c>
      <c r="F63" s="30">
        <f>D63-E63</f>
        <v>15241359.15</v>
      </c>
      <c r="G63" s="30">
        <v>403082.01</v>
      </c>
      <c r="H63" s="30">
        <v>0</v>
      </c>
      <c r="I63" s="30">
        <v>0</v>
      </c>
      <c r="J63" s="30">
        <f>G63-H63-I63</f>
        <v>403082.01</v>
      </c>
      <c r="K63" s="30">
        <v>13302449.039999999</v>
      </c>
      <c r="L63" s="23">
        <f>(F63+J63)/C63</f>
        <v>646.70502087553223</v>
      </c>
      <c r="M63" s="23">
        <f>K63/C63</f>
        <v>549.8924823281385</v>
      </c>
      <c r="N63" s="28">
        <f>(F63+J63+K63)/C63</f>
        <v>1196.5975032036708</v>
      </c>
    </row>
    <row r="64" spans="1:14" ht="15" customHeight="1">
      <c r="A64" s="27" t="s">
        <v>609</v>
      </c>
      <c r="B64" s="21" t="s">
        <v>0</v>
      </c>
      <c r="C64" s="22">
        <v>26514</v>
      </c>
      <c r="D64" s="30">
        <v>19805766.100000001</v>
      </c>
      <c r="E64" s="31">
        <v>0</v>
      </c>
      <c r="F64" s="30">
        <f>D64-E64</f>
        <v>19805766.100000001</v>
      </c>
      <c r="G64" s="30">
        <v>444445.36</v>
      </c>
      <c r="H64" s="30">
        <v>0</v>
      </c>
      <c r="I64" s="30">
        <v>0</v>
      </c>
      <c r="J64" s="30">
        <f>G64-H64-I64</f>
        <v>444445.36</v>
      </c>
      <c r="K64" s="30">
        <v>4197100.28</v>
      </c>
      <c r="L64" s="23">
        <f>(F64+J64)/C64</f>
        <v>763.75542958437052</v>
      </c>
      <c r="M64" s="23">
        <f>K64/C64</f>
        <v>158.29751376631214</v>
      </c>
      <c r="N64" s="28">
        <f>(F64+J64+K64)/C64</f>
        <v>922.05294335068277</v>
      </c>
    </row>
    <row r="65" spans="1:14" ht="15" customHeight="1">
      <c r="A65" s="27" t="s">
        <v>446</v>
      </c>
      <c r="B65" s="21" t="s">
        <v>296</v>
      </c>
      <c r="C65" s="22">
        <v>12985</v>
      </c>
      <c r="D65" s="30">
        <v>3175754.44</v>
      </c>
      <c r="E65" s="31">
        <v>0</v>
      </c>
      <c r="F65" s="30">
        <f>D65-E65</f>
        <v>3175754.44</v>
      </c>
      <c r="G65" s="30">
        <v>44182.14</v>
      </c>
      <c r="H65" s="30">
        <v>0</v>
      </c>
      <c r="I65" s="30">
        <v>0</v>
      </c>
      <c r="J65" s="30">
        <f>G65-H65-I65</f>
        <v>44182.14</v>
      </c>
      <c r="K65" s="30">
        <v>1961937.3</v>
      </c>
      <c r="L65" s="23">
        <f>(F65+J65)/C65</f>
        <v>247.97355256064691</v>
      </c>
      <c r="M65" s="23">
        <f>K65/C65</f>
        <v>151.09259145167502</v>
      </c>
      <c r="N65" s="28">
        <f>(F65+J65+K65)/C65</f>
        <v>399.0661440123219</v>
      </c>
    </row>
    <row r="66" spans="1:14" ht="15" customHeight="1">
      <c r="A66" s="27" t="s">
        <v>610</v>
      </c>
      <c r="B66" s="21" t="s">
        <v>103</v>
      </c>
      <c r="C66" s="22">
        <v>3923</v>
      </c>
      <c r="D66" s="30">
        <v>979971.84</v>
      </c>
      <c r="E66" s="31">
        <v>0</v>
      </c>
      <c r="F66" s="30">
        <f>D66-E66</f>
        <v>979971.84</v>
      </c>
      <c r="G66" s="30">
        <v>20840.96</v>
      </c>
      <c r="H66" s="30">
        <v>0</v>
      </c>
      <c r="I66" s="30">
        <v>0</v>
      </c>
      <c r="J66" s="30">
        <f>G66-H66-I66</f>
        <v>20840.96</v>
      </c>
      <c r="K66" s="30">
        <v>237190.79</v>
      </c>
      <c r="L66" s="23">
        <f>(F66+J66)/C66</f>
        <v>255.11414733622226</v>
      </c>
      <c r="M66" s="23">
        <f>K66/C66</f>
        <v>60.46158297221514</v>
      </c>
      <c r="N66" s="28">
        <f>(F66+J66+K66)/C66</f>
        <v>315.57573030843736</v>
      </c>
    </row>
    <row r="67" spans="1:14" ht="15" customHeight="1">
      <c r="A67" s="27" t="s">
        <v>336</v>
      </c>
      <c r="B67" s="21" t="s">
        <v>296</v>
      </c>
      <c r="C67" s="22">
        <v>2051</v>
      </c>
      <c r="D67" s="30">
        <v>973455.2</v>
      </c>
      <c r="E67" s="31">
        <v>0</v>
      </c>
      <c r="F67" s="30">
        <f>D67-E67</f>
        <v>973455.2</v>
      </c>
      <c r="G67" s="30">
        <v>28811.52</v>
      </c>
      <c r="H67" s="30">
        <v>0</v>
      </c>
      <c r="I67" s="30">
        <v>0</v>
      </c>
      <c r="J67" s="30">
        <f>G67-H67-I67</f>
        <v>28811.52</v>
      </c>
      <c r="K67" s="30">
        <v>377154.99</v>
      </c>
      <c r="L67" s="23">
        <f>(F67+J67)/C67</f>
        <v>488.67221843003409</v>
      </c>
      <c r="M67" s="23">
        <f>K67/C67</f>
        <v>183.8883422720624</v>
      </c>
      <c r="N67" s="28">
        <f>(F67+J67+K67)/C67</f>
        <v>672.5605607020965</v>
      </c>
    </row>
    <row r="68" spans="1:14" ht="15" customHeight="1">
      <c r="A68" s="27" t="s">
        <v>338</v>
      </c>
      <c r="B68" s="21" t="s">
        <v>296</v>
      </c>
      <c r="C68" s="22">
        <v>260</v>
      </c>
      <c r="D68" s="30">
        <v>71785.64</v>
      </c>
      <c r="E68" s="31">
        <v>0</v>
      </c>
      <c r="F68" s="30">
        <f>D68-E68</f>
        <v>71785.64</v>
      </c>
      <c r="G68" s="30">
        <v>596.02</v>
      </c>
      <c r="H68" s="30">
        <v>0</v>
      </c>
      <c r="I68" s="30">
        <v>0</v>
      </c>
      <c r="J68" s="30">
        <f>G68-H68-I68</f>
        <v>596.02</v>
      </c>
      <c r="K68" s="30">
        <v>53565.4</v>
      </c>
      <c r="L68" s="23">
        <f>(F68+J68)/C68</f>
        <v>278.39100000000002</v>
      </c>
      <c r="M68" s="23">
        <f>K68/C68</f>
        <v>206.02076923076925</v>
      </c>
      <c r="N68" s="28">
        <f>(F68+J68+K68)/C68</f>
        <v>484.41176923076921</v>
      </c>
    </row>
    <row r="69" spans="1:14" ht="15" customHeight="1">
      <c r="A69" s="27" t="s">
        <v>78</v>
      </c>
      <c r="B69" s="21" t="s">
        <v>0</v>
      </c>
      <c r="C69" s="22">
        <v>989</v>
      </c>
      <c r="D69" s="30">
        <v>275316.51</v>
      </c>
      <c r="E69" s="31">
        <v>0</v>
      </c>
      <c r="F69" s="30">
        <f>D69-E69</f>
        <v>275316.51</v>
      </c>
      <c r="G69" s="30">
        <v>6958.83</v>
      </c>
      <c r="H69" s="30">
        <v>0</v>
      </c>
      <c r="I69" s="30">
        <v>0</v>
      </c>
      <c r="J69" s="30">
        <f>G69-H69-I69</f>
        <v>6958.83</v>
      </c>
      <c r="K69" s="30">
        <v>100691.44</v>
      </c>
      <c r="L69" s="23">
        <f>(F69+J69)/C69</f>
        <v>285.41490394337717</v>
      </c>
      <c r="M69" s="23">
        <f>K69/C69</f>
        <v>101.81136501516684</v>
      </c>
      <c r="N69" s="28">
        <f>(F69+J69+K69)/C69</f>
        <v>387.22626895854404</v>
      </c>
    </row>
    <row r="70" spans="1:14" ht="15" customHeight="1">
      <c r="A70" s="27" t="s">
        <v>163</v>
      </c>
      <c r="B70" s="21" t="s">
        <v>133</v>
      </c>
      <c r="C70" s="22">
        <v>125</v>
      </c>
      <c r="D70" s="30">
        <v>30036.44</v>
      </c>
      <c r="E70" s="31">
        <v>0</v>
      </c>
      <c r="F70" s="30">
        <f>D70-E70</f>
        <v>30036.44</v>
      </c>
      <c r="G70" s="30">
        <v>1680.04</v>
      </c>
      <c r="H70" s="30">
        <v>0</v>
      </c>
      <c r="I70" s="30">
        <v>0</v>
      </c>
      <c r="J70" s="30">
        <f>G70-H70-I70</f>
        <v>1680.04</v>
      </c>
      <c r="K70" s="30">
        <v>24888.37</v>
      </c>
      <c r="L70" s="23">
        <f>(F70+J70)/C70</f>
        <v>253.73184000000001</v>
      </c>
      <c r="M70" s="23">
        <f>K70/C70</f>
        <v>199.10695999999999</v>
      </c>
      <c r="N70" s="28">
        <f>(F70+J70+K70)/C70</f>
        <v>452.83879999999999</v>
      </c>
    </row>
    <row r="71" spans="1:14" ht="15" customHeight="1">
      <c r="A71" s="27" t="s">
        <v>522</v>
      </c>
      <c r="B71" s="21" t="s">
        <v>199</v>
      </c>
      <c r="C71" s="22">
        <v>36793</v>
      </c>
      <c r="D71" s="30">
        <v>13005747.130000001</v>
      </c>
      <c r="E71" s="31">
        <v>0</v>
      </c>
      <c r="F71" s="30">
        <f>D71-E71</f>
        <v>13005747.130000001</v>
      </c>
      <c r="G71" s="30">
        <v>289383.96999999997</v>
      </c>
      <c r="H71" s="30">
        <v>0</v>
      </c>
      <c r="I71" s="30">
        <v>0</v>
      </c>
      <c r="J71" s="30">
        <f>G71-H71-I71</f>
        <v>289383.96999999997</v>
      </c>
      <c r="K71" s="30">
        <v>7624945.6100000003</v>
      </c>
      <c r="L71" s="23">
        <f>(F71+J71)/C71</f>
        <v>361.3494713668361</v>
      </c>
      <c r="M71" s="23">
        <f>K71/C71</f>
        <v>207.23902943494687</v>
      </c>
      <c r="N71" s="28">
        <f>(F71+J71+K71)/C71</f>
        <v>568.58850080178297</v>
      </c>
    </row>
    <row r="72" spans="1:14" ht="15" customHeight="1">
      <c r="A72" s="27" t="s">
        <v>504</v>
      </c>
      <c r="B72" s="21" t="s">
        <v>296</v>
      </c>
      <c r="C72" s="22">
        <v>41239</v>
      </c>
      <c r="D72" s="30">
        <v>17549596.920000002</v>
      </c>
      <c r="E72" s="31">
        <v>0</v>
      </c>
      <c r="F72" s="30">
        <f>D72-E72</f>
        <v>17549596.920000002</v>
      </c>
      <c r="G72" s="30">
        <v>604774.53</v>
      </c>
      <c r="H72" s="30">
        <v>0</v>
      </c>
      <c r="I72" s="30">
        <v>0</v>
      </c>
      <c r="J72" s="30">
        <f>G72-H72-I72</f>
        <v>604774.53</v>
      </c>
      <c r="K72" s="30">
        <v>2745387.82</v>
      </c>
      <c r="L72" s="23">
        <f>(F72+J72)/C72</f>
        <v>440.22336744343954</v>
      </c>
      <c r="M72" s="23">
        <f>K72/C72</f>
        <v>66.572608938141073</v>
      </c>
      <c r="N72" s="28">
        <f>(F72+J72+K72)/C72</f>
        <v>506.7959763815806</v>
      </c>
    </row>
    <row r="73" spans="1:14" ht="15" customHeight="1">
      <c r="A73" s="27" t="s">
        <v>274</v>
      </c>
      <c r="B73" s="21" t="s">
        <v>257</v>
      </c>
      <c r="C73" s="22">
        <v>1527</v>
      </c>
      <c r="D73" s="30">
        <v>563474.17000000004</v>
      </c>
      <c r="E73" s="31">
        <v>0</v>
      </c>
      <c r="F73" s="30">
        <f>D73-E73</f>
        <v>563474.17000000004</v>
      </c>
      <c r="G73" s="30">
        <v>44578.22</v>
      </c>
      <c r="H73" s="30">
        <v>0</v>
      </c>
      <c r="I73" s="30">
        <v>0</v>
      </c>
      <c r="J73" s="30">
        <f>G73-H73-I73</f>
        <v>44578.22</v>
      </c>
      <c r="K73" s="30">
        <v>647536.81000000006</v>
      </c>
      <c r="L73" s="23">
        <f>(F73+J73)/C73</f>
        <v>398.20064833005893</v>
      </c>
      <c r="M73" s="23">
        <f>K73/C73</f>
        <v>424.05815979043882</v>
      </c>
      <c r="N73" s="28">
        <f>(F73+J73+K73)/C73</f>
        <v>822.25880812049786</v>
      </c>
    </row>
    <row r="74" spans="1:14" ht="15" customHeight="1">
      <c r="A74" s="27" t="s">
        <v>386</v>
      </c>
      <c r="B74" s="21" t="s">
        <v>103</v>
      </c>
      <c r="C74" s="22">
        <v>8107</v>
      </c>
      <c r="D74" s="30">
        <v>3802508.3</v>
      </c>
      <c r="E74" s="31">
        <v>0</v>
      </c>
      <c r="F74" s="30">
        <f>D74-E74</f>
        <v>3802508.3</v>
      </c>
      <c r="G74" s="30">
        <v>307191.96999999997</v>
      </c>
      <c r="H74" s="30">
        <v>0</v>
      </c>
      <c r="I74" s="30">
        <v>0</v>
      </c>
      <c r="J74" s="30">
        <f>G74-H74-I74</f>
        <v>307191.96999999997</v>
      </c>
      <c r="K74" s="30">
        <v>2894336.21</v>
      </c>
      <c r="L74" s="23">
        <f>(F74+J74)/C74</f>
        <v>506.93231404958669</v>
      </c>
      <c r="M74" s="23">
        <f>K74/C74</f>
        <v>357.01692487973355</v>
      </c>
      <c r="N74" s="28">
        <f>(F74+J74+K74)/C74</f>
        <v>863.94923892932025</v>
      </c>
    </row>
    <row r="75" spans="1:14" ht="15" customHeight="1">
      <c r="A75" s="27" t="s">
        <v>458</v>
      </c>
      <c r="B75" s="21" t="s">
        <v>342</v>
      </c>
      <c r="C75" s="22">
        <v>19526</v>
      </c>
      <c r="D75" s="30">
        <v>4863187.55</v>
      </c>
      <c r="E75" s="31">
        <v>0</v>
      </c>
      <c r="F75" s="30">
        <f>D75-E75</f>
        <v>4863187.55</v>
      </c>
      <c r="G75" s="30">
        <v>103362.27</v>
      </c>
      <c r="H75" s="30">
        <v>0</v>
      </c>
      <c r="I75" s="30">
        <v>0</v>
      </c>
      <c r="J75" s="30">
        <f>G75-H75-I75</f>
        <v>103362.27</v>
      </c>
      <c r="K75" s="30">
        <v>2954718.94</v>
      </c>
      <c r="L75" s="23">
        <f>(F75+J75)/C75</f>
        <v>254.35572160196656</v>
      </c>
      <c r="M75" s="23">
        <f>K75/C75</f>
        <v>151.32228515825054</v>
      </c>
      <c r="N75" s="28">
        <f>(F75+J75+K75)/C75</f>
        <v>405.67800676021716</v>
      </c>
    </row>
    <row r="76" spans="1:14" ht="15" customHeight="1">
      <c r="A76" s="27" t="s">
        <v>186</v>
      </c>
      <c r="B76" s="21" t="s">
        <v>133</v>
      </c>
      <c r="C76" s="22">
        <v>4596</v>
      </c>
      <c r="D76" s="30">
        <v>1416068.67</v>
      </c>
      <c r="E76" s="31">
        <v>0</v>
      </c>
      <c r="F76" s="30">
        <f>D76-E76</f>
        <v>1416068.67</v>
      </c>
      <c r="G76" s="30">
        <v>38948.58</v>
      </c>
      <c r="H76" s="30">
        <v>0</v>
      </c>
      <c r="I76" s="30">
        <v>0</v>
      </c>
      <c r="J76" s="30">
        <f>G76-H76-I76</f>
        <v>38948.58</v>
      </c>
      <c r="K76" s="30">
        <v>187837</v>
      </c>
      <c r="L76" s="23">
        <f>(F76+J76)/C76</f>
        <v>316.58338772845951</v>
      </c>
      <c r="M76" s="23">
        <f>K76/C76</f>
        <v>40.869669277632724</v>
      </c>
      <c r="N76" s="28">
        <f>(F76+J76+K76)/C76</f>
        <v>357.45305700609225</v>
      </c>
    </row>
    <row r="77" spans="1:14" ht="15" customHeight="1">
      <c r="A77" s="27" t="s">
        <v>611</v>
      </c>
      <c r="B77" s="21" t="s">
        <v>296</v>
      </c>
      <c r="C77" s="22">
        <v>385</v>
      </c>
      <c r="D77" s="30">
        <v>173543.35</v>
      </c>
      <c r="E77" s="31">
        <v>0</v>
      </c>
      <c r="F77" s="30">
        <f>D77-E77</f>
        <v>173543.35</v>
      </c>
      <c r="G77" s="30">
        <v>0</v>
      </c>
      <c r="H77" s="30">
        <v>0</v>
      </c>
      <c r="I77" s="30">
        <v>0</v>
      </c>
      <c r="J77" s="30">
        <f>G77-H77-I77</f>
        <v>0</v>
      </c>
      <c r="K77" s="30">
        <v>55966.02</v>
      </c>
      <c r="L77" s="23">
        <f>(F77+J77)/C77</f>
        <v>450.76194805194808</v>
      </c>
      <c r="M77" s="23">
        <f>K77/C77</f>
        <v>145.36628571428571</v>
      </c>
      <c r="N77" s="28">
        <f>(F77+J77+K77)/C77</f>
        <v>596.12823376623373</v>
      </c>
    </row>
    <row r="78" spans="1:14" ht="15" customHeight="1">
      <c r="A78" s="27" t="s">
        <v>394</v>
      </c>
      <c r="B78" s="21" t="s">
        <v>296</v>
      </c>
      <c r="C78" s="22">
        <v>8238</v>
      </c>
      <c r="D78" s="30">
        <v>2734190.49</v>
      </c>
      <c r="E78" s="31">
        <v>0</v>
      </c>
      <c r="F78" s="30">
        <f>D78-E78</f>
        <v>2734190.49</v>
      </c>
      <c r="G78" s="30">
        <v>74673.95</v>
      </c>
      <c r="H78" s="30">
        <v>0</v>
      </c>
      <c r="I78" s="30">
        <v>0</v>
      </c>
      <c r="J78" s="30">
        <f>G78-H78-I78</f>
        <v>74673.95</v>
      </c>
      <c r="K78" s="30">
        <v>955009.7</v>
      </c>
      <c r="L78" s="23">
        <f>(F78+J78)/C78</f>
        <v>340.96436513716924</v>
      </c>
      <c r="M78" s="23">
        <f>K78/C78</f>
        <v>115.92737314882253</v>
      </c>
      <c r="N78" s="28">
        <f>(F78+J78+K78)/C78</f>
        <v>456.89173828599183</v>
      </c>
    </row>
    <row r="79" spans="1:14" ht="15" customHeight="1">
      <c r="A79" s="27" t="s">
        <v>52</v>
      </c>
      <c r="B79" s="21" t="s">
        <v>0</v>
      </c>
      <c r="C79" s="22">
        <v>666</v>
      </c>
      <c r="D79" s="30">
        <v>316048.61</v>
      </c>
      <c r="E79" s="31">
        <v>0</v>
      </c>
      <c r="F79" s="30">
        <f>D79-E79</f>
        <v>316048.61</v>
      </c>
      <c r="G79" s="30">
        <v>5222.3</v>
      </c>
      <c r="H79" s="30">
        <v>0</v>
      </c>
      <c r="I79" s="30">
        <v>0</v>
      </c>
      <c r="J79" s="30">
        <f>G79-H79-I79</f>
        <v>5222.3</v>
      </c>
      <c r="K79" s="30">
        <v>116660.76</v>
      </c>
      <c r="L79" s="23">
        <f>(F79+J79)/C79</f>
        <v>482.38875375375369</v>
      </c>
      <c r="M79" s="23">
        <f>K79/C79</f>
        <v>175.1663063063063</v>
      </c>
      <c r="N79" s="28">
        <f>(F79+J79+K79)/C79</f>
        <v>657.55506006005999</v>
      </c>
    </row>
    <row r="80" spans="1:14" ht="15" customHeight="1">
      <c r="A80" s="27" t="s">
        <v>455</v>
      </c>
      <c r="B80" s="21" t="s">
        <v>199</v>
      </c>
      <c r="C80" s="22">
        <v>5542</v>
      </c>
      <c r="D80" s="30">
        <v>1412292.57</v>
      </c>
      <c r="E80" s="31">
        <v>0</v>
      </c>
      <c r="F80" s="30">
        <f>D80-E80</f>
        <v>1412292.57</v>
      </c>
      <c r="G80" s="30">
        <v>30892.39</v>
      </c>
      <c r="H80" s="30">
        <v>0</v>
      </c>
      <c r="I80" s="30">
        <v>0</v>
      </c>
      <c r="J80" s="30">
        <f>G80-H80-I80</f>
        <v>30892.39</v>
      </c>
      <c r="K80" s="30">
        <v>700212.04</v>
      </c>
      <c r="L80" s="23">
        <f>(F80+J80)/C80</f>
        <v>260.4086900036088</v>
      </c>
      <c r="M80" s="23">
        <f>K80/C80</f>
        <v>126.34645254420788</v>
      </c>
      <c r="N80" s="28">
        <f>(F80+J80+K80)/C80</f>
        <v>386.75514254781666</v>
      </c>
    </row>
    <row r="81" spans="1:14" ht="15" customHeight="1">
      <c r="A81" s="27" t="s">
        <v>207</v>
      </c>
      <c r="B81" s="21" t="s">
        <v>199</v>
      </c>
      <c r="C81" s="22">
        <v>3575</v>
      </c>
      <c r="D81" s="30">
        <v>1136943.4099999999</v>
      </c>
      <c r="E81" s="31">
        <v>0</v>
      </c>
      <c r="F81" s="30">
        <f>D81-E81</f>
        <v>1136943.4099999999</v>
      </c>
      <c r="G81" s="30">
        <v>36625.129999999997</v>
      </c>
      <c r="H81" s="30">
        <v>0</v>
      </c>
      <c r="I81" s="30">
        <v>0</v>
      </c>
      <c r="J81" s="30">
        <f>G81-H81-I81</f>
        <v>36625.129999999997</v>
      </c>
      <c r="K81" s="30">
        <v>965042.87</v>
      </c>
      <c r="L81" s="23">
        <f>(F81+J81)/C81</f>
        <v>328.2709202797202</v>
      </c>
      <c r="M81" s="23">
        <f>K81/C81</f>
        <v>269.94206153846153</v>
      </c>
      <c r="N81" s="28">
        <f>(F81+J81+K81)/C81</f>
        <v>598.21298181818167</v>
      </c>
    </row>
    <row r="82" spans="1:14" ht="15" customHeight="1">
      <c r="A82" s="27" t="s">
        <v>524</v>
      </c>
      <c r="B82" s="21" t="s">
        <v>0</v>
      </c>
      <c r="C82" s="22">
        <v>24174</v>
      </c>
      <c r="D82" s="30">
        <v>7613889.54</v>
      </c>
      <c r="E82" s="31">
        <v>0</v>
      </c>
      <c r="F82" s="30">
        <f>D82-E82</f>
        <v>7613889.54</v>
      </c>
      <c r="G82" s="30">
        <v>289877.24</v>
      </c>
      <c r="H82" s="30">
        <v>0</v>
      </c>
      <c r="I82" s="30">
        <v>0</v>
      </c>
      <c r="J82" s="30">
        <f>G82-H82-I82</f>
        <v>289877.24</v>
      </c>
      <c r="K82" s="30">
        <v>3642740.95</v>
      </c>
      <c r="L82" s="23">
        <f>(F82+J82)/C82</f>
        <v>326.95320509638458</v>
      </c>
      <c r="M82" s="23">
        <f>K82/C82</f>
        <v>150.68838214610739</v>
      </c>
      <c r="N82" s="28">
        <f>(F82+J82+K82)/C82</f>
        <v>477.64158724249194</v>
      </c>
    </row>
    <row r="83" spans="1:14" ht="15" customHeight="1">
      <c r="A83" s="27" t="s">
        <v>184</v>
      </c>
      <c r="B83" s="21" t="s">
        <v>133</v>
      </c>
      <c r="C83" s="22">
        <v>302</v>
      </c>
      <c r="D83" s="30">
        <v>87572.98</v>
      </c>
      <c r="E83" s="31">
        <v>0</v>
      </c>
      <c r="F83" s="30">
        <f>D83-E83</f>
        <v>87572.98</v>
      </c>
      <c r="G83" s="30">
        <v>226.38</v>
      </c>
      <c r="H83" s="30">
        <v>0</v>
      </c>
      <c r="I83" s="30">
        <v>0</v>
      </c>
      <c r="J83" s="30">
        <f>G83-H83-I83</f>
        <v>226.38</v>
      </c>
      <c r="K83" s="30">
        <v>31035.599999999999</v>
      </c>
      <c r="L83" s="23">
        <f>(F83+J83)/C83</f>
        <v>290.72635761589402</v>
      </c>
      <c r="M83" s="23">
        <f>K83/C83</f>
        <v>102.76688741721854</v>
      </c>
      <c r="N83" s="28">
        <f>(F83+J83+K83)/C83</f>
        <v>393.49324503311254</v>
      </c>
    </row>
    <row r="84" spans="1:14" ht="15" customHeight="1">
      <c r="A84" s="27" t="s">
        <v>120</v>
      </c>
      <c r="B84" s="21" t="s">
        <v>103</v>
      </c>
      <c r="C84" s="22">
        <v>3073</v>
      </c>
      <c r="D84" s="30">
        <v>826450.69</v>
      </c>
      <c r="E84" s="31">
        <v>0</v>
      </c>
      <c r="F84" s="30">
        <f>D84-E84</f>
        <v>826450.69</v>
      </c>
      <c r="G84" s="30">
        <v>20483.189999999999</v>
      </c>
      <c r="H84" s="30">
        <v>0</v>
      </c>
      <c r="I84" s="30">
        <v>0</v>
      </c>
      <c r="J84" s="30">
        <f>G84-H84-I84</f>
        <v>20483.189999999999</v>
      </c>
      <c r="K84" s="30">
        <v>214366.44</v>
      </c>
      <c r="L84" s="23">
        <f>(F84+J84)/C84</f>
        <v>275.60490725675231</v>
      </c>
      <c r="M84" s="23">
        <f>K84/C84</f>
        <v>69.758034493979821</v>
      </c>
      <c r="N84" s="28">
        <f>(F84+J84+K84)/C84</f>
        <v>345.36294175073215</v>
      </c>
    </row>
    <row r="85" spans="1:14" ht="15" customHeight="1">
      <c r="A85" s="27" t="s">
        <v>247</v>
      </c>
      <c r="B85" s="21" t="s">
        <v>199</v>
      </c>
      <c r="C85" s="22">
        <v>1734</v>
      </c>
      <c r="D85" s="30">
        <v>528397.46</v>
      </c>
      <c r="E85" s="31">
        <v>0</v>
      </c>
      <c r="F85" s="30">
        <f>D85-E85</f>
        <v>528397.46</v>
      </c>
      <c r="G85" s="30">
        <v>4933.43</v>
      </c>
      <c r="H85" s="30">
        <v>0</v>
      </c>
      <c r="I85" s="30">
        <v>0</v>
      </c>
      <c r="J85" s="30">
        <f>G85-H85-I85</f>
        <v>4933.43</v>
      </c>
      <c r="K85" s="30">
        <v>254178.52</v>
      </c>
      <c r="L85" s="23">
        <f>(F85+J85)/C85</f>
        <v>307.57260092272202</v>
      </c>
      <c r="M85" s="23">
        <f>K85/C85</f>
        <v>146.58507497116494</v>
      </c>
      <c r="N85" s="28">
        <f>(F85+J85+K85)/C85</f>
        <v>454.15767589388696</v>
      </c>
    </row>
    <row r="86" spans="1:14" ht="15" customHeight="1">
      <c r="A86" s="27" t="s">
        <v>249</v>
      </c>
      <c r="B86" s="21" t="s">
        <v>199</v>
      </c>
      <c r="C86" s="22">
        <v>2288</v>
      </c>
      <c r="D86" s="30">
        <v>546094.06000000006</v>
      </c>
      <c r="E86" s="31">
        <v>0</v>
      </c>
      <c r="F86" s="30">
        <f>D86-E86</f>
        <v>546094.06000000006</v>
      </c>
      <c r="G86" s="30">
        <v>22209.9</v>
      </c>
      <c r="H86" s="30">
        <v>0</v>
      </c>
      <c r="I86" s="30">
        <v>0</v>
      </c>
      <c r="J86" s="30">
        <f>G86-H86-I86</f>
        <v>22209.9</v>
      </c>
      <c r="K86" s="30">
        <v>656060.28</v>
      </c>
      <c r="L86" s="23">
        <f>(F86+J86)/C86</f>
        <v>248.38459790209794</v>
      </c>
      <c r="M86" s="23">
        <f>K86/C86</f>
        <v>286.73963286713285</v>
      </c>
      <c r="N86" s="28">
        <f>(F86+J86+K86)/C86</f>
        <v>535.12423076923085</v>
      </c>
    </row>
    <row r="87" spans="1:14" ht="15" customHeight="1">
      <c r="A87" s="27" t="s">
        <v>597</v>
      </c>
      <c r="B87" s="21" t="s">
        <v>0</v>
      </c>
      <c r="C87" s="22">
        <v>18706</v>
      </c>
      <c r="D87" s="30">
        <v>9229376.75</v>
      </c>
      <c r="E87" s="31">
        <v>0</v>
      </c>
      <c r="F87" s="30">
        <f>D87-E87</f>
        <v>9229376.75</v>
      </c>
      <c r="G87" s="30">
        <v>151920.43</v>
      </c>
      <c r="H87" s="30">
        <v>0</v>
      </c>
      <c r="I87" s="30">
        <v>0</v>
      </c>
      <c r="J87" s="30">
        <f>G87-H87-I87</f>
        <v>151920.43</v>
      </c>
      <c r="K87" s="30">
        <v>2176647.31</v>
      </c>
      <c r="L87" s="23">
        <f>(F87+J87)/C87</f>
        <v>501.51273281300115</v>
      </c>
      <c r="M87" s="23">
        <f>K87/C87</f>
        <v>116.36091681813322</v>
      </c>
      <c r="N87" s="28">
        <f>(F87+J87+K87)/C87</f>
        <v>617.87364963113441</v>
      </c>
    </row>
    <row r="88" spans="1:14" ht="15" customHeight="1">
      <c r="A88" s="27" t="s">
        <v>568</v>
      </c>
      <c r="B88" s="21" t="s">
        <v>103</v>
      </c>
      <c r="C88" s="22">
        <v>20946</v>
      </c>
      <c r="D88" s="30">
        <v>11846441.779999999</v>
      </c>
      <c r="E88" s="31">
        <v>0</v>
      </c>
      <c r="F88" s="30">
        <f>D88-E88</f>
        <v>11846441.779999999</v>
      </c>
      <c r="G88" s="30">
        <v>769118.06</v>
      </c>
      <c r="H88" s="30">
        <v>0</v>
      </c>
      <c r="I88" s="30">
        <v>0</v>
      </c>
      <c r="J88" s="30">
        <f>G88-H88-I88</f>
        <v>769118.06</v>
      </c>
      <c r="K88" s="30">
        <v>17549065.280000001</v>
      </c>
      <c r="L88" s="23">
        <f>(F88+J88)/C88</f>
        <v>602.28968967822016</v>
      </c>
      <c r="M88" s="23">
        <f>K88/C88</f>
        <v>837.82418027308324</v>
      </c>
      <c r="N88" s="28">
        <f>(F88+J88+K88)/C88</f>
        <v>1440.1138699513035</v>
      </c>
    </row>
    <row r="89" spans="1:14" ht="15" customHeight="1">
      <c r="A89" s="27" t="s">
        <v>474</v>
      </c>
      <c r="B89" s="21" t="s">
        <v>342</v>
      </c>
      <c r="C89" s="22">
        <v>6091</v>
      </c>
      <c r="D89" s="30">
        <v>1912282.53</v>
      </c>
      <c r="E89" s="31">
        <v>0</v>
      </c>
      <c r="F89" s="30">
        <f>D89-E89</f>
        <v>1912282.53</v>
      </c>
      <c r="G89" s="30">
        <v>42314.85</v>
      </c>
      <c r="H89" s="30">
        <v>0</v>
      </c>
      <c r="I89" s="30">
        <v>0</v>
      </c>
      <c r="J89" s="30">
        <f>G89-H89-I89</f>
        <v>42314.85</v>
      </c>
      <c r="K89" s="30">
        <v>255999.35</v>
      </c>
      <c r="L89" s="23">
        <f>(F89+J89)/C89</f>
        <v>320.8992579215236</v>
      </c>
      <c r="M89" s="23">
        <f>K89/C89</f>
        <v>42.02911672960105</v>
      </c>
      <c r="N89" s="28">
        <f>(F89+J89+K89)/C89</f>
        <v>362.92837465112461</v>
      </c>
    </row>
    <row r="90" spans="1:14" ht="15" customHeight="1">
      <c r="A90" s="27" t="s">
        <v>183</v>
      </c>
      <c r="B90" s="21" t="s">
        <v>133</v>
      </c>
      <c r="C90" s="22">
        <v>246</v>
      </c>
      <c r="D90" s="30">
        <v>93187.59</v>
      </c>
      <c r="E90" s="31">
        <v>0</v>
      </c>
      <c r="F90" s="30">
        <f>D90-E90</f>
        <v>93187.59</v>
      </c>
      <c r="G90" s="30">
        <v>1093.46</v>
      </c>
      <c r="H90" s="30">
        <v>0</v>
      </c>
      <c r="I90" s="30">
        <v>0</v>
      </c>
      <c r="J90" s="30">
        <f>G90-H90-I90</f>
        <v>1093.46</v>
      </c>
      <c r="K90" s="30">
        <v>46797.08</v>
      </c>
      <c r="L90" s="23">
        <f>(F90+J90)/C90</f>
        <v>383.25630081300812</v>
      </c>
      <c r="M90" s="23">
        <f>K90/C90</f>
        <v>190.23203252032522</v>
      </c>
      <c r="N90" s="28">
        <f>(F90+J90+K90)/C90</f>
        <v>573.48833333333334</v>
      </c>
    </row>
    <row r="91" spans="1:14" ht="15" customHeight="1">
      <c r="A91" s="27" t="s">
        <v>345</v>
      </c>
      <c r="B91" s="21" t="s">
        <v>342</v>
      </c>
      <c r="C91" s="22">
        <v>3078</v>
      </c>
      <c r="D91" s="30">
        <v>812425.3</v>
      </c>
      <c r="E91" s="31">
        <v>0</v>
      </c>
      <c r="F91" s="30">
        <f>D91-E91</f>
        <v>812425.3</v>
      </c>
      <c r="G91" s="30">
        <v>25459.7</v>
      </c>
      <c r="H91" s="30">
        <v>0</v>
      </c>
      <c r="I91" s="30">
        <v>0</v>
      </c>
      <c r="J91" s="30">
        <f>G91-H91-I91</f>
        <v>25459.7</v>
      </c>
      <c r="K91" s="30">
        <v>499864.33</v>
      </c>
      <c r="L91" s="23">
        <f>(F91+J91)/C91</f>
        <v>272.21734892787526</v>
      </c>
      <c r="M91" s="23">
        <f>K91/C91</f>
        <v>162.39906757634827</v>
      </c>
      <c r="N91" s="28">
        <f>(F91+J91+K91)/C91</f>
        <v>434.61641650422354</v>
      </c>
    </row>
    <row r="92" spans="1:14" ht="15" customHeight="1">
      <c r="A92" s="27" t="s">
        <v>436</v>
      </c>
      <c r="B92" s="21" t="s">
        <v>257</v>
      </c>
      <c r="C92" s="22">
        <v>19284</v>
      </c>
      <c r="D92" s="30">
        <v>6306027.6699999999</v>
      </c>
      <c r="E92" s="31">
        <v>0</v>
      </c>
      <c r="F92" s="30">
        <f>D92-E92</f>
        <v>6306027.6699999999</v>
      </c>
      <c r="G92" s="30">
        <v>306115.92</v>
      </c>
      <c r="H92" s="30">
        <v>0</v>
      </c>
      <c r="I92" s="30">
        <v>0</v>
      </c>
      <c r="J92" s="30">
        <f>G92-H92-I92</f>
        <v>306115.92</v>
      </c>
      <c r="K92" s="30">
        <v>1448623.22</v>
      </c>
      <c r="L92" s="23">
        <f>(F92+J92)/C92</f>
        <v>342.88236828458827</v>
      </c>
      <c r="M92" s="23">
        <f>K92/C92</f>
        <v>75.120473968056416</v>
      </c>
      <c r="N92" s="28">
        <f>(F92+J92+K92)/C92</f>
        <v>418.00284225264465</v>
      </c>
    </row>
    <row r="93" spans="1:14" ht="15" customHeight="1">
      <c r="A93" s="27" t="s">
        <v>387</v>
      </c>
      <c r="B93" s="21" t="s">
        <v>199</v>
      </c>
      <c r="C93" s="22">
        <v>15841</v>
      </c>
      <c r="D93" s="30">
        <v>5967379.9800000004</v>
      </c>
      <c r="E93" s="31">
        <v>0</v>
      </c>
      <c r="F93" s="30">
        <f>D93-E93</f>
        <v>5967379.9800000004</v>
      </c>
      <c r="G93" s="30">
        <v>110293.79</v>
      </c>
      <c r="H93" s="30">
        <v>0</v>
      </c>
      <c r="I93" s="30">
        <v>0</v>
      </c>
      <c r="J93" s="30">
        <f>G93-H93-I93</f>
        <v>110293.79</v>
      </c>
      <c r="K93" s="30">
        <v>5525752.6200000001</v>
      </c>
      <c r="L93" s="23">
        <f>(F93+J93)/C93</f>
        <v>383.66730446310208</v>
      </c>
      <c r="M93" s="23">
        <f>K93/C93</f>
        <v>348.82599709614294</v>
      </c>
      <c r="N93" s="28">
        <f>(F93+J93+K93)/C93</f>
        <v>732.49330155924508</v>
      </c>
    </row>
    <row r="94" spans="1:14" ht="15" customHeight="1">
      <c r="A94" s="27" t="s">
        <v>468</v>
      </c>
      <c r="B94" s="21" t="s">
        <v>199</v>
      </c>
      <c r="C94" s="22">
        <v>17667</v>
      </c>
      <c r="D94" s="30">
        <v>5134473.34</v>
      </c>
      <c r="E94" s="31">
        <v>0</v>
      </c>
      <c r="F94" s="30">
        <f>D94-E94</f>
        <v>5134473.34</v>
      </c>
      <c r="G94" s="30">
        <v>105067.26</v>
      </c>
      <c r="H94" s="30">
        <v>0</v>
      </c>
      <c r="I94" s="30">
        <v>0</v>
      </c>
      <c r="J94" s="30">
        <f>G94-H94-I94</f>
        <v>105067.26</v>
      </c>
      <c r="K94" s="30">
        <v>1471017.41</v>
      </c>
      <c r="L94" s="23">
        <f>(F94+J94)/C94</f>
        <v>296.57217410992246</v>
      </c>
      <c r="M94" s="23">
        <f>K94/C94</f>
        <v>83.26356540442633</v>
      </c>
      <c r="N94" s="28">
        <f>(F94+J94+K94)/C94</f>
        <v>379.83573951434875</v>
      </c>
    </row>
    <row r="95" spans="1:14" ht="15" customHeight="1">
      <c r="A95" s="27" t="s">
        <v>175</v>
      </c>
      <c r="B95" s="21" t="s">
        <v>133</v>
      </c>
      <c r="C95" s="22">
        <v>3009</v>
      </c>
      <c r="D95" s="30">
        <v>1264871.51</v>
      </c>
      <c r="E95" s="31">
        <v>0</v>
      </c>
      <c r="F95" s="30">
        <f>D95-E95</f>
        <v>1264871.51</v>
      </c>
      <c r="G95" s="30">
        <v>71777.399999999994</v>
      </c>
      <c r="H95" s="30">
        <v>0</v>
      </c>
      <c r="I95" s="30">
        <v>0</v>
      </c>
      <c r="J95" s="30">
        <f>G95-H95-I95</f>
        <v>71777.399999999994</v>
      </c>
      <c r="K95" s="30">
        <v>374644.28</v>
      </c>
      <c r="L95" s="23">
        <f>(F95+J95)/C95</f>
        <v>444.21698570953805</v>
      </c>
      <c r="M95" s="23">
        <f>K95/C95</f>
        <v>124.50790295779329</v>
      </c>
      <c r="N95" s="28">
        <f>(F95+J95+K95)/C95</f>
        <v>568.72488866733136</v>
      </c>
    </row>
    <row r="96" spans="1:14" ht="15" customHeight="1">
      <c r="A96" s="27" t="s">
        <v>210</v>
      </c>
      <c r="B96" s="21" t="s">
        <v>199</v>
      </c>
      <c r="C96" s="22">
        <v>2582</v>
      </c>
      <c r="D96" s="30">
        <v>791598.23</v>
      </c>
      <c r="E96" s="31">
        <v>0</v>
      </c>
      <c r="F96" s="30">
        <f>D96-E96</f>
        <v>791598.23</v>
      </c>
      <c r="G96" s="30">
        <v>25021.7</v>
      </c>
      <c r="H96" s="30">
        <v>0</v>
      </c>
      <c r="I96" s="30">
        <v>0</v>
      </c>
      <c r="J96" s="30">
        <f>G96-H96-I96</f>
        <v>25021.7</v>
      </c>
      <c r="K96" s="30">
        <v>175931.02</v>
      </c>
      <c r="L96" s="23">
        <f>(F96+J96)/C96</f>
        <v>316.27417893106116</v>
      </c>
      <c r="M96" s="23">
        <f>K96/C96</f>
        <v>68.137498063516645</v>
      </c>
      <c r="N96" s="28">
        <f>(F96+J96+K96)/C96</f>
        <v>384.41167699457782</v>
      </c>
    </row>
    <row r="97" spans="1:14" ht="15" customHeight="1">
      <c r="A97" s="27" t="s">
        <v>501</v>
      </c>
      <c r="B97" s="21" t="s">
        <v>288</v>
      </c>
      <c r="C97" s="22">
        <v>23642</v>
      </c>
      <c r="D97" s="30">
        <v>15044579.15</v>
      </c>
      <c r="E97" s="31">
        <v>0</v>
      </c>
      <c r="F97" s="30">
        <f>D97-E97</f>
        <v>15044579.15</v>
      </c>
      <c r="G97" s="30">
        <v>792983.77</v>
      </c>
      <c r="H97" s="30">
        <v>0</v>
      </c>
      <c r="I97" s="30">
        <v>0</v>
      </c>
      <c r="J97" s="30">
        <f>G97-H97-I97</f>
        <v>792983.77</v>
      </c>
      <c r="K97" s="30">
        <v>4054825.28</v>
      </c>
      <c r="L97" s="23">
        <f>(F97+J97)/C97</f>
        <v>669.89099568564416</v>
      </c>
      <c r="M97" s="23">
        <f>K97/C97</f>
        <v>171.50940191185177</v>
      </c>
      <c r="N97" s="28">
        <f>(F97+J97+K97)/C97</f>
        <v>841.40039759749595</v>
      </c>
    </row>
    <row r="98" spans="1:14" ht="15" customHeight="1">
      <c r="A98" s="27" t="s">
        <v>182</v>
      </c>
      <c r="B98" s="21" t="s">
        <v>133</v>
      </c>
      <c r="C98" s="22">
        <v>317</v>
      </c>
      <c r="D98" s="30">
        <v>64119.47</v>
      </c>
      <c r="E98" s="31">
        <v>0</v>
      </c>
      <c r="F98" s="30">
        <f>D98-E98</f>
        <v>64119.47</v>
      </c>
      <c r="G98" s="30">
        <v>330.83</v>
      </c>
      <c r="H98" s="30">
        <v>0</v>
      </c>
      <c r="I98" s="30">
        <v>0</v>
      </c>
      <c r="J98" s="30">
        <f>G98-H98-I98</f>
        <v>330.83</v>
      </c>
      <c r="K98" s="30">
        <v>94856.87</v>
      </c>
      <c r="L98" s="23">
        <f>(F98+J98)/C98</f>
        <v>203.31324921135646</v>
      </c>
      <c r="M98" s="23">
        <f>K98/C98</f>
        <v>299.23302839116718</v>
      </c>
      <c r="N98" s="28">
        <f>(F98+J98+K98)/C98</f>
        <v>502.54627760252362</v>
      </c>
    </row>
    <row r="99" spans="1:14" ht="15" customHeight="1">
      <c r="A99" s="27" t="s">
        <v>181</v>
      </c>
      <c r="B99" s="21" t="s">
        <v>133</v>
      </c>
      <c r="C99" s="22">
        <v>215</v>
      </c>
      <c r="D99" s="30">
        <v>55168.73</v>
      </c>
      <c r="E99" s="31">
        <v>0</v>
      </c>
      <c r="F99" s="30">
        <f>D99-E99</f>
        <v>55168.73</v>
      </c>
      <c r="G99" s="30">
        <v>4628.95</v>
      </c>
      <c r="H99" s="30">
        <v>0</v>
      </c>
      <c r="I99" s="30">
        <v>0</v>
      </c>
      <c r="J99" s="30">
        <f>G99-H99-I99</f>
        <v>4628.95</v>
      </c>
      <c r="K99" s="30">
        <v>24689.78</v>
      </c>
      <c r="L99" s="23">
        <f>(F99+J99)/C99</f>
        <v>278.1287441860465</v>
      </c>
      <c r="M99" s="23">
        <f>K99/C99</f>
        <v>114.83618604651163</v>
      </c>
      <c r="N99" s="28">
        <f>(F99+J99+K99)/C99</f>
        <v>392.96493023255812</v>
      </c>
    </row>
    <row r="100" spans="1:14" ht="15" customHeight="1">
      <c r="A100" s="27" t="s">
        <v>521</v>
      </c>
      <c r="B100" s="21" t="s">
        <v>0</v>
      </c>
      <c r="C100" s="22">
        <v>20412</v>
      </c>
      <c r="D100" s="30">
        <v>6165412.7999999998</v>
      </c>
      <c r="E100" s="31">
        <v>0</v>
      </c>
      <c r="F100" s="30">
        <f>D100-E100</f>
        <v>6165412.7999999998</v>
      </c>
      <c r="G100" s="30">
        <v>174839.04000000001</v>
      </c>
      <c r="H100" s="30">
        <v>0</v>
      </c>
      <c r="I100" s="30">
        <v>0</v>
      </c>
      <c r="J100" s="30">
        <f>G100-H100-I100</f>
        <v>174839.04000000001</v>
      </c>
      <c r="K100" s="30">
        <v>3936526.74</v>
      </c>
      <c r="L100" s="23">
        <f>(F100+J100)/C100</f>
        <v>310.61394473838919</v>
      </c>
      <c r="M100" s="23">
        <f>K100/C100</f>
        <v>192.85355379188712</v>
      </c>
      <c r="N100" s="28">
        <f>(F100+J100+K100)/C100</f>
        <v>503.46749853027632</v>
      </c>
    </row>
    <row r="101" spans="1:14" ht="15" customHeight="1">
      <c r="A101" s="27" t="s">
        <v>109</v>
      </c>
      <c r="B101" s="21" t="s">
        <v>103</v>
      </c>
      <c r="C101" s="22">
        <v>4257</v>
      </c>
      <c r="D101" s="30">
        <v>1902859.6</v>
      </c>
      <c r="E101" s="31">
        <v>0</v>
      </c>
      <c r="F101" s="30">
        <f>D101-E101</f>
        <v>1902859.6</v>
      </c>
      <c r="G101" s="30">
        <v>30135.19</v>
      </c>
      <c r="H101" s="30">
        <v>0</v>
      </c>
      <c r="I101" s="30">
        <v>0</v>
      </c>
      <c r="J101" s="30">
        <f>G101-H101-I101</f>
        <v>30135.19</v>
      </c>
      <c r="K101" s="30">
        <v>252095.89</v>
      </c>
      <c r="L101" s="23">
        <f>(F101+J101)/C101</f>
        <v>454.07441625557908</v>
      </c>
      <c r="M101" s="23">
        <f>K101/C101</f>
        <v>59.219142588677478</v>
      </c>
      <c r="N101" s="28">
        <f>(F101+J101+K101)/C101</f>
        <v>513.29355884425661</v>
      </c>
    </row>
    <row r="102" spans="1:14" ht="15" customHeight="1">
      <c r="A102" s="27" t="s">
        <v>43</v>
      </c>
      <c r="B102" s="21" t="s">
        <v>0</v>
      </c>
      <c r="C102" s="22">
        <v>977</v>
      </c>
      <c r="D102" s="30">
        <v>192757.78</v>
      </c>
      <c r="E102" s="31">
        <v>0</v>
      </c>
      <c r="F102" s="30">
        <f>D102-E102</f>
        <v>192757.78</v>
      </c>
      <c r="G102" s="30">
        <v>3192.84</v>
      </c>
      <c r="H102" s="30">
        <v>0</v>
      </c>
      <c r="I102" s="30">
        <v>0</v>
      </c>
      <c r="J102" s="30">
        <f>G102-H102-I102</f>
        <v>3192.84</v>
      </c>
      <c r="K102" s="30">
        <v>122203.06</v>
      </c>
      <c r="L102" s="23">
        <f>(F102+J102)/C102</f>
        <v>200.563582395087</v>
      </c>
      <c r="M102" s="23">
        <f>K102/C102</f>
        <v>125.07989764585466</v>
      </c>
      <c r="N102" s="28">
        <f>(F102+J102+K102)/C102</f>
        <v>325.64348004094165</v>
      </c>
    </row>
    <row r="103" spans="1:14" ht="15" customHeight="1">
      <c r="A103" s="27" t="s">
        <v>445</v>
      </c>
      <c r="B103" s="21" t="s">
        <v>199</v>
      </c>
      <c r="C103" s="22">
        <v>5130</v>
      </c>
      <c r="D103" s="30">
        <v>1551168.97</v>
      </c>
      <c r="E103" s="31">
        <v>0</v>
      </c>
      <c r="F103" s="30">
        <f>D103-E103</f>
        <v>1551168.97</v>
      </c>
      <c r="G103" s="30">
        <v>39482.71</v>
      </c>
      <c r="H103" s="30">
        <v>0</v>
      </c>
      <c r="I103" s="30">
        <v>0</v>
      </c>
      <c r="J103" s="30">
        <f>G103-H103-I103</f>
        <v>39482.71</v>
      </c>
      <c r="K103" s="30">
        <v>699257.42</v>
      </c>
      <c r="L103" s="23">
        <f>(F103+J103)/C103</f>
        <v>310.0685536062378</v>
      </c>
      <c r="M103" s="23">
        <f>K103/C103</f>
        <v>136.30748927875246</v>
      </c>
      <c r="N103" s="28">
        <f>(F103+J103+K103)/C103</f>
        <v>446.37604288499028</v>
      </c>
    </row>
    <row r="104" spans="1:14" ht="15" customHeight="1">
      <c r="A104" s="27" t="s">
        <v>180</v>
      </c>
      <c r="B104" s="21" t="s">
        <v>133</v>
      </c>
      <c r="C104" s="22">
        <v>971</v>
      </c>
      <c r="D104" s="30">
        <v>567841.16</v>
      </c>
      <c r="E104" s="31">
        <v>0</v>
      </c>
      <c r="F104" s="30">
        <f>D104-E104</f>
        <v>567841.16</v>
      </c>
      <c r="G104" s="30">
        <v>13675.84</v>
      </c>
      <c r="H104" s="30">
        <v>0</v>
      </c>
      <c r="I104" s="30">
        <v>0</v>
      </c>
      <c r="J104" s="30">
        <f>G104-H104-I104</f>
        <v>13675.84</v>
      </c>
      <c r="K104" s="30">
        <v>50149.68</v>
      </c>
      <c r="L104" s="23">
        <f>(F104+J104)/C104</f>
        <v>598.88465499485062</v>
      </c>
      <c r="M104" s="23">
        <f>K104/C104</f>
        <v>51.647456230690011</v>
      </c>
      <c r="N104" s="28">
        <f>(F104+J104+K104)/C104</f>
        <v>650.53211122554069</v>
      </c>
    </row>
    <row r="105" spans="1:14" ht="15" customHeight="1">
      <c r="A105" s="27" t="s">
        <v>246</v>
      </c>
      <c r="B105" s="21" t="s">
        <v>199</v>
      </c>
      <c r="C105" s="22">
        <v>2642</v>
      </c>
      <c r="D105" s="30">
        <v>912542.09</v>
      </c>
      <c r="E105" s="31">
        <v>0</v>
      </c>
      <c r="F105" s="30">
        <f>D105-E105</f>
        <v>912542.09</v>
      </c>
      <c r="G105" s="30">
        <v>20176.189999999999</v>
      </c>
      <c r="H105" s="30">
        <v>0</v>
      </c>
      <c r="I105" s="30">
        <v>0</v>
      </c>
      <c r="J105" s="30">
        <f>G105-H105-I105</f>
        <v>20176.189999999999</v>
      </c>
      <c r="K105" s="30">
        <v>629426.39</v>
      </c>
      <c r="L105" s="23">
        <f>(F105+J105)/C105</f>
        <v>353.03492808478421</v>
      </c>
      <c r="M105" s="23">
        <f>K105/C105</f>
        <v>238.23860333081001</v>
      </c>
      <c r="N105" s="28">
        <f>(F105+J105+K105)/C105</f>
        <v>591.27353141559422</v>
      </c>
    </row>
    <row r="106" spans="1:14" ht="15" customHeight="1">
      <c r="A106" s="27" t="s">
        <v>612</v>
      </c>
      <c r="B106" s="21" t="s">
        <v>199</v>
      </c>
      <c r="C106" s="22">
        <v>3029</v>
      </c>
      <c r="D106" s="30">
        <v>932792.85</v>
      </c>
      <c r="E106" s="31">
        <v>0</v>
      </c>
      <c r="F106" s="30">
        <f>D106-E106</f>
        <v>932792.85</v>
      </c>
      <c r="G106" s="30">
        <v>22178.55</v>
      </c>
      <c r="H106" s="30">
        <v>0</v>
      </c>
      <c r="I106" s="30">
        <v>0</v>
      </c>
      <c r="J106" s="30">
        <f>G106-H106-I106</f>
        <v>22178.55</v>
      </c>
      <c r="K106" s="30">
        <v>458526.25</v>
      </c>
      <c r="L106" s="23">
        <f>(F106+J106)/C106</f>
        <v>315.2761307362166</v>
      </c>
      <c r="M106" s="23">
        <f>K106/C106</f>
        <v>151.37875536480686</v>
      </c>
      <c r="N106" s="28">
        <f>(F106+J106+K106)/C106</f>
        <v>466.65488610102341</v>
      </c>
    </row>
    <row r="107" spans="1:14" ht="15" customHeight="1">
      <c r="A107" s="27" t="s">
        <v>562</v>
      </c>
      <c r="B107" s="21" t="s">
        <v>133</v>
      </c>
      <c r="C107" s="22">
        <v>110</v>
      </c>
      <c r="D107" s="30">
        <v>28225.22</v>
      </c>
      <c r="E107" s="31">
        <v>0</v>
      </c>
      <c r="F107" s="30">
        <f>D107-E107</f>
        <v>28225.22</v>
      </c>
      <c r="G107" s="30">
        <v>4773.8100000000004</v>
      </c>
      <c r="H107" s="30">
        <v>0</v>
      </c>
      <c r="I107" s="30">
        <v>0</v>
      </c>
      <c r="J107" s="30">
        <f>G107-H107-I107</f>
        <v>4773.8100000000004</v>
      </c>
      <c r="K107" s="30">
        <v>26538.959999999999</v>
      </c>
      <c r="L107" s="23">
        <f>(F107+J107)/C107</f>
        <v>299.99118181818181</v>
      </c>
      <c r="M107" s="23">
        <f>K107/C107</f>
        <v>241.26327272727272</v>
      </c>
      <c r="N107" s="28">
        <f>(F107+J107+K107)/C107</f>
        <v>541.25445454545456</v>
      </c>
    </row>
    <row r="108" spans="1:14" ht="15" customHeight="1">
      <c r="A108" s="27" t="s">
        <v>272</v>
      </c>
      <c r="B108" s="21" t="s">
        <v>257</v>
      </c>
      <c r="C108" s="22">
        <v>3255</v>
      </c>
      <c r="D108" s="30">
        <v>1073494.8400000001</v>
      </c>
      <c r="E108" s="31">
        <v>0</v>
      </c>
      <c r="F108" s="30">
        <f>D108-E108</f>
        <v>1073494.8400000001</v>
      </c>
      <c r="G108" s="30">
        <v>896.6</v>
      </c>
      <c r="H108" s="30">
        <v>0</v>
      </c>
      <c r="I108" s="30">
        <v>0</v>
      </c>
      <c r="J108" s="30">
        <f>G108-H108-I108</f>
        <v>896.6</v>
      </c>
      <c r="K108" s="30">
        <v>184578.21</v>
      </c>
      <c r="L108" s="23">
        <f>(F108+J108)/C108</f>
        <v>330.07417511520742</v>
      </c>
      <c r="M108" s="23">
        <f>K108/C108</f>
        <v>56.706055299539166</v>
      </c>
      <c r="N108" s="28">
        <f>(F108+J108+K108)/C108</f>
        <v>386.7802304147466</v>
      </c>
    </row>
    <row r="109" spans="1:14" ht="15" customHeight="1">
      <c r="A109" s="27" t="s">
        <v>278</v>
      </c>
      <c r="B109" s="21" t="s">
        <v>257</v>
      </c>
      <c r="C109" s="22">
        <v>2923</v>
      </c>
      <c r="D109" s="30">
        <v>928477.61</v>
      </c>
      <c r="E109" s="31">
        <v>0</v>
      </c>
      <c r="F109" s="30">
        <f>D109-E109</f>
        <v>928477.61</v>
      </c>
      <c r="G109" s="30">
        <v>24469.55</v>
      </c>
      <c r="H109" s="30">
        <v>0</v>
      </c>
      <c r="I109" s="30">
        <v>0</v>
      </c>
      <c r="J109" s="30">
        <f>G109-H109-I109</f>
        <v>24469.55</v>
      </c>
      <c r="K109" s="30">
        <v>217885.01</v>
      </c>
      <c r="L109" s="23">
        <f>(F109+J109)/C109</f>
        <v>326.01681833732465</v>
      </c>
      <c r="M109" s="23">
        <f>K109/C109</f>
        <v>74.541570304481695</v>
      </c>
      <c r="N109" s="28">
        <f>(F109+J109+K109)/C109</f>
        <v>400.55838864180635</v>
      </c>
    </row>
    <row r="110" spans="1:14" ht="15" customHeight="1">
      <c r="A110" s="27" t="s">
        <v>206</v>
      </c>
      <c r="B110" s="21" t="s">
        <v>199</v>
      </c>
      <c r="C110" s="22">
        <v>1567</v>
      </c>
      <c r="D110" s="30">
        <v>403887.32</v>
      </c>
      <c r="E110" s="31">
        <v>0</v>
      </c>
      <c r="F110" s="30">
        <f>D110-E110</f>
        <v>403887.32</v>
      </c>
      <c r="G110" s="30">
        <v>4173.09</v>
      </c>
      <c r="H110" s="30">
        <v>0</v>
      </c>
      <c r="I110" s="30">
        <v>0</v>
      </c>
      <c r="J110" s="30">
        <f>G110-H110-I110</f>
        <v>4173.09</v>
      </c>
      <c r="K110" s="30">
        <v>280897.07</v>
      </c>
      <c r="L110" s="23">
        <f>(F110+J110)/C110</f>
        <v>260.40868538608811</v>
      </c>
      <c r="M110" s="23">
        <f>K110/C110</f>
        <v>179.25786215698787</v>
      </c>
      <c r="N110" s="28">
        <f>(F110+J110+K110)/C110</f>
        <v>439.66654754307592</v>
      </c>
    </row>
    <row r="111" spans="1:14" ht="15" customHeight="1">
      <c r="A111" s="27" t="s">
        <v>460</v>
      </c>
      <c r="B111" s="21" t="s">
        <v>342</v>
      </c>
      <c r="C111" s="22">
        <v>7241</v>
      </c>
      <c r="D111" s="30">
        <v>1892484.29</v>
      </c>
      <c r="E111" s="31">
        <v>0</v>
      </c>
      <c r="F111" s="30">
        <f>D111-E111</f>
        <v>1892484.29</v>
      </c>
      <c r="G111" s="30">
        <v>19191.82</v>
      </c>
      <c r="H111" s="30">
        <v>0</v>
      </c>
      <c r="I111" s="30">
        <v>0</v>
      </c>
      <c r="J111" s="30">
        <f>G111-H111-I111</f>
        <v>19191.82</v>
      </c>
      <c r="K111" s="30">
        <v>282623.59000000003</v>
      </c>
      <c r="L111" s="23">
        <f>(F111+J111)/C111</f>
        <v>264.00719651981774</v>
      </c>
      <c r="M111" s="23">
        <f>K111/C111</f>
        <v>39.031016434194179</v>
      </c>
      <c r="N111" s="28">
        <f>(F111+J111+K111)/C111</f>
        <v>303.0382129540119</v>
      </c>
    </row>
    <row r="112" spans="1:14" ht="15" customHeight="1">
      <c r="A112" s="27" t="s">
        <v>179</v>
      </c>
      <c r="B112" s="21" t="s">
        <v>133</v>
      </c>
      <c r="C112" s="22">
        <v>4382</v>
      </c>
      <c r="D112" s="30">
        <v>1201871.92</v>
      </c>
      <c r="E112" s="31">
        <v>0</v>
      </c>
      <c r="F112" s="30">
        <f>D112-E112</f>
        <v>1201871.92</v>
      </c>
      <c r="G112" s="30">
        <v>80382.899999999994</v>
      </c>
      <c r="H112" s="30">
        <v>0</v>
      </c>
      <c r="I112" s="30">
        <v>0</v>
      </c>
      <c r="J112" s="30">
        <f>G112-H112-I112</f>
        <v>80382.899999999994</v>
      </c>
      <c r="K112" s="30">
        <v>316441.45</v>
      </c>
      <c r="L112" s="23">
        <f>(F112+J112)/C112</f>
        <v>292.61862619808301</v>
      </c>
      <c r="M112" s="23">
        <f>K112/C112</f>
        <v>72.213931994523051</v>
      </c>
      <c r="N112" s="28">
        <f>(F112+J112+K112)/C112</f>
        <v>364.83255819260609</v>
      </c>
    </row>
    <row r="113" spans="1:14" ht="15" customHeight="1">
      <c r="A113" s="27" t="s">
        <v>340</v>
      </c>
      <c r="B113" s="21" t="s">
        <v>296</v>
      </c>
      <c r="C113" s="22">
        <v>438</v>
      </c>
      <c r="D113" s="30">
        <v>97460.33</v>
      </c>
      <c r="E113" s="31">
        <v>0</v>
      </c>
      <c r="F113" s="30">
        <f>D113-E113</f>
        <v>97460.33</v>
      </c>
      <c r="G113" s="30">
        <v>1268.44</v>
      </c>
      <c r="H113" s="30">
        <v>0</v>
      </c>
      <c r="I113" s="30">
        <v>0</v>
      </c>
      <c r="J113" s="30">
        <f>G113-H113-I113</f>
        <v>1268.44</v>
      </c>
      <c r="K113" s="30">
        <v>46762.38</v>
      </c>
      <c r="L113" s="23">
        <f>(F113+J113)/C113</f>
        <v>225.40815068493151</v>
      </c>
      <c r="M113" s="23">
        <f>K113/C113</f>
        <v>106.76342465753424</v>
      </c>
      <c r="N113" s="28">
        <f>(F113+J113+K113)/C113</f>
        <v>332.17157534246576</v>
      </c>
    </row>
    <row r="114" spans="1:14" ht="15" customHeight="1">
      <c r="A114" s="27" t="s">
        <v>42</v>
      </c>
      <c r="B114" s="21" t="s">
        <v>0</v>
      </c>
      <c r="C114" s="22">
        <v>1066</v>
      </c>
      <c r="D114" s="30">
        <v>256092.17</v>
      </c>
      <c r="E114" s="31">
        <v>0</v>
      </c>
      <c r="F114" s="30">
        <f>D114-E114</f>
        <v>256092.17</v>
      </c>
      <c r="G114" s="30">
        <v>2413.5700000000002</v>
      </c>
      <c r="H114" s="30">
        <v>0</v>
      </c>
      <c r="I114" s="30">
        <v>0</v>
      </c>
      <c r="J114" s="30">
        <f>G114-H114-I114</f>
        <v>2413.5700000000002</v>
      </c>
      <c r="K114" s="30">
        <v>271823.65000000002</v>
      </c>
      <c r="L114" s="23">
        <f>(F114+J114)/C114</f>
        <v>242.50069418386494</v>
      </c>
      <c r="M114" s="23">
        <f>K114/C114</f>
        <v>254.99404315197</v>
      </c>
      <c r="N114" s="28">
        <f>(F114+J114+K114)/C114</f>
        <v>497.49473733583488</v>
      </c>
    </row>
    <row r="115" spans="1:14" ht="15" customHeight="1">
      <c r="A115" s="27" t="s">
        <v>339</v>
      </c>
      <c r="B115" s="21" t="s">
        <v>296</v>
      </c>
      <c r="C115" s="22">
        <v>1514</v>
      </c>
      <c r="D115" s="30">
        <v>453822.62</v>
      </c>
      <c r="E115" s="31">
        <v>0</v>
      </c>
      <c r="F115" s="30">
        <f>D115-E115</f>
        <v>453822.62</v>
      </c>
      <c r="G115" s="30">
        <v>338.4</v>
      </c>
      <c r="H115" s="30">
        <v>0</v>
      </c>
      <c r="I115" s="30">
        <v>0</v>
      </c>
      <c r="J115" s="30">
        <f>G115-H115-I115</f>
        <v>338.4</v>
      </c>
      <c r="K115" s="30">
        <v>184078.96</v>
      </c>
      <c r="L115" s="23">
        <f>(F115+J115)/C115</f>
        <v>299.97425363276091</v>
      </c>
      <c r="M115" s="23">
        <f>K115/C115</f>
        <v>121.58451783355349</v>
      </c>
      <c r="N115" s="28">
        <f>(F115+J115+K115)/C115</f>
        <v>421.5587714663144</v>
      </c>
    </row>
    <row r="116" spans="1:14" ht="15" customHeight="1">
      <c r="A116" s="27" t="s">
        <v>41</v>
      </c>
      <c r="B116" s="21" t="s">
        <v>0</v>
      </c>
      <c r="C116" s="22">
        <v>2293</v>
      </c>
      <c r="D116" s="30">
        <v>564146.31999999995</v>
      </c>
      <c r="E116" s="31">
        <v>0</v>
      </c>
      <c r="F116" s="30">
        <f>D116-E116</f>
        <v>564146.31999999995</v>
      </c>
      <c r="G116" s="30">
        <v>15769.88</v>
      </c>
      <c r="H116" s="30">
        <v>0</v>
      </c>
      <c r="I116" s="30">
        <v>0</v>
      </c>
      <c r="J116" s="30">
        <f>G116-H116-I116</f>
        <v>15769.88</v>
      </c>
      <c r="K116" s="30">
        <v>334280.34999999998</v>
      </c>
      <c r="L116" s="23">
        <f>(F116+J116)/C116</f>
        <v>252.90719581334494</v>
      </c>
      <c r="M116" s="23">
        <f>K116/C116</f>
        <v>145.7829699084169</v>
      </c>
      <c r="N116" s="28">
        <f>(F116+J116+K116)/C116</f>
        <v>398.69016572176184</v>
      </c>
    </row>
    <row r="117" spans="1:14" ht="15" customHeight="1">
      <c r="A117" s="27" t="s">
        <v>416</v>
      </c>
      <c r="B117" s="21" t="s">
        <v>257</v>
      </c>
      <c r="C117" s="22">
        <v>4966</v>
      </c>
      <c r="D117" s="30">
        <v>1588860.76</v>
      </c>
      <c r="E117" s="31">
        <v>0</v>
      </c>
      <c r="F117" s="30">
        <f>D117-E117</f>
        <v>1588860.76</v>
      </c>
      <c r="G117" s="30">
        <v>36544.949999999997</v>
      </c>
      <c r="H117" s="30">
        <v>0</v>
      </c>
      <c r="I117" s="30">
        <v>0</v>
      </c>
      <c r="J117" s="30">
        <f>G117-H117-I117</f>
        <v>36544.949999999997</v>
      </c>
      <c r="K117" s="30">
        <v>537178.42000000004</v>
      </c>
      <c r="L117" s="23">
        <f>(F117+J117)/C117</f>
        <v>327.30682843334677</v>
      </c>
      <c r="M117" s="23">
        <f>K117/C117</f>
        <v>108.17124848973017</v>
      </c>
      <c r="N117" s="28">
        <f>(F117+J117+K117)/C117</f>
        <v>435.47807692307691</v>
      </c>
    </row>
    <row r="118" spans="1:14" ht="15" customHeight="1">
      <c r="A118" s="27" t="s">
        <v>337</v>
      </c>
      <c r="B118" s="21" t="s">
        <v>296</v>
      </c>
      <c r="C118" s="22">
        <v>3011</v>
      </c>
      <c r="D118" s="30">
        <v>776498.56</v>
      </c>
      <c r="E118" s="31">
        <v>0</v>
      </c>
      <c r="F118" s="30">
        <f>D118-E118</f>
        <v>776498.56</v>
      </c>
      <c r="G118" s="30">
        <v>14450.18</v>
      </c>
      <c r="H118" s="30">
        <v>0</v>
      </c>
      <c r="I118" s="30">
        <v>0</v>
      </c>
      <c r="J118" s="30">
        <f>G118-H118-I118</f>
        <v>14450.18</v>
      </c>
      <c r="K118" s="30">
        <v>174703.56</v>
      </c>
      <c r="L118" s="23">
        <f>(F118+J118)/C118</f>
        <v>262.68639654599804</v>
      </c>
      <c r="M118" s="23">
        <f>K118/C118</f>
        <v>58.021773497177016</v>
      </c>
      <c r="N118" s="28">
        <f>(F118+J118+K118)/C118</f>
        <v>320.70817004317502</v>
      </c>
    </row>
    <row r="119" spans="1:14" ht="15" customHeight="1">
      <c r="A119" s="27" t="s">
        <v>330</v>
      </c>
      <c r="B119" s="21" t="s">
        <v>296</v>
      </c>
      <c r="C119" s="22">
        <v>455</v>
      </c>
      <c r="D119" s="30">
        <v>122756.35</v>
      </c>
      <c r="E119" s="31">
        <v>0</v>
      </c>
      <c r="F119" s="30">
        <f>D119-E119</f>
        <v>122756.35</v>
      </c>
      <c r="G119" s="30">
        <v>158.37</v>
      </c>
      <c r="H119" s="30">
        <v>0</v>
      </c>
      <c r="I119" s="30">
        <v>0</v>
      </c>
      <c r="J119" s="30">
        <f>G119-H119-I119</f>
        <v>158.37</v>
      </c>
      <c r="K119" s="30">
        <v>62756.43</v>
      </c>
      <c r="L119" s="23">
        <f>(F119+J119)/C119</f>
        <v>270.14224175824177</v>
      </c>
      <c r="M119" s="23">
        <f>K119/C119</f>
        <v>137.92621978021978</v>
      </c>
      <c r="N119" s="28">
        <f>(F119+J119+K119)/C119</f>
        <v>408.06846153846152</v>
      </c>
    </row>
    <row r="120" spans="1:14" ht="15" customHeight="1">
      <c r="A120" s="27" t="s">
        <v>205</v>
      </c>
      <c r="B120" s="21" t="s">
        <v>199</v>
      </c>
      <c r="C120" s="22">
        <v>448</v>
      </c>
      <c r="D120" s="30">
        <v>190971.61</v>
      </c>
      <c r="E120" s="31">
        <v>0</v>
      </c>
      <c r="F120" s="30">
        <f>D120-E120</f>
        <v>190971.61</v>
      </c>
      <c r="G120" s="30">
        <v>13365.45</v>
      </c>
      <c r="H120" s="30">
        <v>0</v>
      </c>
      <c r="I120" s="30">
        <v>0</v>
      </c>
      <c r="J120" s="30">
        <f>G120-H120-I120</f>
        <v>13365.45</v>
      </c>
      <c r="K120" s="30">
        <v>119582.42</v>
      </c>
      <c r="L120" s="23">
        <f>(F120+J120)/C120</f>
        <v>456.10950892857142</v>
      </c>
      <c r="M120" s="23">
        <f>K120/C120</f>
        <v>266.92504464285713</v>
      </c>
      <c r="N120" s="28">
        <f>(F120+J120+K120)/C120</f>
        <v>723.03455357142855</v>
      </c>
    </row>
    <row r="121" spans="1:14" ht="15" customHeight="1">
      <c r="A121" s="27" t="s">
        <v>178</v>
      </c>
      <c r="B121" s="21" t="s">
        <v>133</v>
      </c>
      <c r="C121" s="22">
        <v>58</v>
      </c>
      <c r="D121" s="30">
        <v>33756.89</v>
      </c>
      <c r="E121" s="31">
        <v>0</v>
      </c>
      <c r="F121" s="30">
        <f>D121-E121</f>
        <v>33756.89</v>
      </c>
      <c r="G121" s="30">
        <v>0</v>
      </c>
      <c r="H121" s="30">
        <v>0</v>
      </c>
      <c r="I121" s="30">
        <v>0</v>
      </c>
      <c r="J121" s="30">
        <f>G121-H121-I121</f>
        <v>0</v>
      </c>
      <c r="K121" s="30">
        <v>14432.91</v>
      </c>
      <c r="L121" s="23">
        <f>(F121+J121)/C121</f>
        <v>582.0153448275862</v>
      </c>
      <c r="M121" s="23">
        <f>K121/C121</f>
        <v>248.84327586206896</v>
      </c>
      <c r="N121" s="28">
        <f>(F121+J121+K121)/C121</f>
        <v>830.85862068965525</v>
      </c>
    </row>
    <row r="122" spans="1:14" ht="15" customHeight="1">
      <c r="A122" s="27" t="s">
        <v>177</v>
      </c>
      <c r="B122" s="21" t="s">
        <v>133</v>
      </c>
      <c r="C122" s="22">
        <v>254</v>
      </c>
      <c r="D122" s="30">
        <v>79358.27</v>
      </c>
      <c r="E122" s="31">
        <v>0</v>
      </c>
      <c r="F122" s="30">
        <f>D122-E122</f>
        <v>79358.27</v>
      </c>
      <c r="G122" s="30">
        <v>355.3</v>
      </c>
      <c r="H122" s="30">
        <v>0</v>
      </c>
      <c r="I122" s="30">
        <v>0</v>
      </c>
      <c r="J122" s="30">
        <f>G122-H122-I122</f>
        <v>355.3</v>
      </c>
      <c r="K122" s="30">
        <v>43092.85</v>
      </c>
      <c r="L122" s="23">
        <f>(F122+J122)/C122</f>
        <v>313.83295275590552</v>
      </c>
      <c r="M122" s="23">
        <f>K122/C122</f>
        <v>169.65688976377953</v>
      </c>
      <c r="N122" s="28">
        <f>(F122+J122+K122)/C122</f>
        <v>483.48984251968511</v>
      </c>
    </row>
    <row r="123" spans="1:14" ht="15" customHeight="1">
      <c r="A123" s="27" t="s">
        <v>167</v>
      </c>
      <c r="B123" s="21" t="s">
        <v>133</v>
      </c>
      <c r="C123" s="22">
        <v>238</v>
      </c>
      <c r="D123" s="30">
        <v>59895.45</v>
      </c>
      <c r="E123" s="31">
        <v>0</v>
      </c>
      <c r="F123" s="30">
        <f>D123-E123</f>
        <v>59895.45</v>
      </c>
      <c r="G123" s="30">
        <v>829.32</v>
      </c>
      <c r="H123" s="30">
        <v>0</v>
      </c>
      <c r="I123" s="30">
        <v>0</v>
      </c>
      <c r="J123" s="30">
        <f>G123-H123-I123</f>
        <v>829.32</v>
      </c>
      <c r="K123" s="30">
        <v>34131.440000000002</v>
      </c>
      <c r="L123" s="23">
        <f>(F123+J123)/C123</f>
        <v>255.14609243697478</v>
      </c>
      <c r="M123" s="23">
        <f>K123/C123</f>
        <v>143.40941176470588</v>
      </c>
      <c r="N123" s="28">
        <f>(F123+J123+K123)/C123</f>
        <v>398.55550420168066</v>
      </c>
    </row>
    <row r="124" spans="1:14" ht="15" customHeight="1">
      <c r="A124" s="27" t="s">
        <v>40</v>
      </c>
      <c r="B124" s="21" t="s">
        <v>0</v>
      </c>
      <c r="C124" s="22">
        <v>716</v>
      </c>
      <c r="D124" s="30">
        <v>180110.05</v>
      </c>
      <c r="E124" s="31">
        <v>0</v>
      </c>
      <c r="F124" s="30">
        <f>D124-E124</f>
        <v>180110.05</v>
      </c>
      <c r="G124" s="30">
        <v>7786.87</v>
      </c>
      <c r="H124" s="30">
        <v>0</v>
      </c>
      <c r="I124" s="30">
        <v>0</v>
      </c>
      <c r="J124" s="30">
        <f>G124-H124-I124</f>
        <v>7786.87</v>
      </c>
      <c r="K124" s="30">
        <v>134059.67000000001</v>
      </c>
      <c r="L124" s="23">
        <f>(F124+J124)/C124</f>
        <v>262.4258659217877</v>
      </c>
      <c r="M124" s="23">
        <f>K124/C124</f>
        <v>187.23417597765365</v>
      </c>
      <c r="N124" s="28">
        <f>(F124+J124+K124)/C124</f>
        <v>449.6600418994413</v>
      </c>
    </row>
    <row r="125" spans="1:14" ht="15" customHeight="1">
      <c r="A125" s="27" t="s">
        <v>570</v>
      </c>
      <c r="B125" s="21" t="s">
        <v>103</v>
      </c>
      <c r="C125" s="22">
        <v>312</v>
      </c>
      <c r="D125" s="30">
        <v>107829.98</v>
      </c>
      <c r="E125" s="31">
        <v>0</v>
      </c>
      <c r="F125" s="30">
        <f>D125-E125</f>
        <v>107829.98</v>
      </c>
      <c r="G125" s="30">
        <v>11519.97</v>
      </c>
      <c r="H125" s="30">
        <v>0</v>
      </c>
      <c r="I125" s="30">
        <v>0</v>
      </c>
      <c r="J125" s="30">
        <f>G125-H125-I125</f>
        <v>11519.97</v>
      </c>
      <c r="K125" s="30">
        <v>29297.4</v>
      </c>
      <c r="L125" s="23">
        <f>(F125+J125)/C125</f>
        <v>382.53189102564102</v>
      </c>
      <c r="M125" s="23">
        <f>K125/C125</f>
        <v>93.901923076923083</v>
      </c>
      <c r="N125" s="28">
        <f>(F125+J125+K125)/C125</f>
        <v>476.4338141025641</v>
      </c>
    </row>
    <row r="126" spans="1:14" ht="15" customHeight="1">
      <c r="A126" s="27" t="s">
        <v>613</v>
      </c>
      <c r="B126" s="21" t="s">
        <v>257</v>
      </c>
      <c r="C126" s="22">
        <v>661</v>
      </c>
      <c r="D126" s="30">
        <v>312907.46000000002</v>
      </c>
      <c r="E126" s="31">
        <v>0</v>
      </c>
      <c r="F126" s="30">
        <f>D126-E126</f>
        <v>312907.46000000002</v>
      </c>
      <c r="G126" s="30">
        <v>1198.7</v>
      </c>
      <c r="H126" s="30">
        <v>0</v>
      </c>
      <c r="I126" s="30">
        <v>0</v>
      </c>
      <c r="J126" s="30">
        <f>G126-H126-I126</f>
        <v>1198.7</v>
      </c>
      <c r="K126" s="30">
        <v>111069.15</v>
      </c>
      <c r="L126" s="23">
        <f>(F126+J126)/C126</f>
        <v>475.19842662632379</v>
      </c>
      <c r="M126" s="23">
        <f>K126/C126</f>
        <v>168.03199697428138</v>
      </c>
      <c r="N126" s="28">
        <f>(F126+J126+K126)/C126</f>
        <v>643.23042360060526</v>
      </c>
    </row>
    <row r="127" spans="1:14" ht="15" customHeight="1">
      <c r="A127" s="27" t="s">
        <v>411</v>
      </c>
      <c r="B127" s="21" t="s">
        <v>342</v>
      </c>
      <c r="C127" s="22">
        <v>10787</v>
      </c>
      <c r="D127" s="30">
        <v>4288869.3499999996</v>
      </c>
      <c r="E127" s="31">
        <v>0</v>
      </c>
      <c r="F127" s="30">
        <f>D127-E127</f>
        <v>4288869.3499999996</v>
      </c>
      <c r="G127" s="30">
        <v>211311.35</v>
      </c>
      <c r="H127" s="30">
        <v>0</v>
      </c>
      <c r="I127" s="30">
        <v>0</v>
      </c>
      <c r="J127" s="30">
        <f>G127-H127-I127</f>
        <v>211311.35</v>
      </c>
      <c r="K127" s="30">
        <v>691711.68</v>
      </c>
      <c r="L127" s="23">
        <f>(F127+J127)/C127</f>
        <v>417.1855659590247</v>
      </c>
      <c r="M127" s="23">
        <f>K127/C127</f>
        <v>64.124564753870402</v>
      </c>
      <c r="N127" s="28">
        <f>(F127+J127+K127)/C127</f>
        <v>481.31013071289505</v>
      </c>
    </row>
    <row r="128" spans="1:14" ht="15" customHeight="1">
      <c r="A128" s="27" t="s">
        <v>421</v>
      </c>
      <c r="B128" s="21" t="s">
        <v>103</v>
      </c>
      <c r="C128" s="22">
        <v>14272</v>
      </c>
      <c r="D128" s="30">
        <v>4602489.84</v>
      </c>
      <c r="E128" s="31">
        <v>0</v>
      </c>
      <c r="F128" s="30">
        <f>D128-E128</f>
        <v>4602489.84</v>
      </c>
      <c r="G128" s="30">
        <v>151828.96</v>
      </c>
      <c r="H128" s="30">
        <v>0</v>
      </c>
      <c r="I128" s="30">
        <v>0</v>
      </c>
      <c r="J128" s="30">
        <f>G128-H128-I128</f>
        <v>151828.96</v>
      </c>
      <c r="K128" s="30">
        <v>1836215.07</v>
      </c>
      <c r="L128" s="23">
        <f>(F128+J128)/C128</f>
        <v>333.12211322869956</v>
      </c>
      <c r="M128" s="23">
        <f>K128/C128</f>
        <v>128.65856712443946</v>
      </c>
      <c r="N128" s="28">
        <f>(F128+J128+K128)/C128</f>
        <v>461.78068035313902</v>
      </c>
    </row>
    <row r="129" spans="1:14" ht="15" customHeight="1">
      <c r="A129" s="27" t="s">
        <v>441</v>
      </c>
      <c r="B129" s="21" t="s">
        <v>103</v>
      </c>
      <c r="C129" s="22">
        <v>6058</v>
      </c>
      <c r="D129" s="30">
        <v>1736305.96</v>
      </c>
      <c r="E129" s="31">
        <v>0</v>
      </c>
      <c r="F129" s="30">
        <f>D129-E129</f>
        <v>1736305.96</v>
      </c>
      <c r="G129" s="30">
        <v>36094.07</v>
      </c>
      <c r="H129" s="30">
        <v>0</v>
      </c>
      <c r="I129" s="30">
        <v>0</v>
      </c>
      <c r="J129" s="30">
        <f>G129-H129-I129</f>
        <v>36094.07</v>
      </c>
      <c r="K129" s="30">
        <v>332530.78000000003</v>
      </c>
      <c r="L129" s="23">
        <f>(F129+J129)/C129</f>
        <v>292.57181082865634</v>
      </c>
      <c r="M129" s="23">
        <f>K129/C129</f>
        <v>54.891181908220538</v>
      </c>
      <c r="N129" s="28">
        <f>(F129+J129+K129)/C129</f>
        <v>347.46299273687686</v>
      </c>
    </row>
    <row r="130" spans="1:14" ht="15" customHeight="1">
      <c r="A130" s="27" t="s">
        <v>331</v>
      </c>
      <c r="B130" s="21" t="s">
        <v>296</v>
      </c>
      <c r="C130" s="22">
        <v>930</v>
      </c>
      <c r="D130" s="30">
        <v>358582.91</v>
      </c>
      <c r="E130" s="31">
        <v>0</v>
      </c>
      <c r="F130" s="30">
        <f>D130-E130</f>
        <v>358582.91</v>
      </c>
      <c r="G130" s="30">
        <v>4328.8500000000004</v>
      </c>
      <c r="H130" s="30">
        <v>0</v>
      </c>
      <c r="I130" s="30">
        <v>0</v>
      </c>
      <c r="J130" s="30">
        <f>G130-H130-I130</f>
        <v>4328.8500000000004</v>
      </c>
      <c r="K130" s="30">
        <v>157311.4</v>
      </c>
      <c r="L130" s="23">
        <f>(F130+J130)/C130</f>
        <v>390.22769892473116</v>
      </c>
      <c r="M130" s="23">
        <f>K130/C130</f>
        <v>169.15204301075269</v>
      </c>
      <c r="N130" s="28">
        <f>(F130+J130+K130)/C130</f>
        <v>559.37974193548382</v>
      </c>
    </row>
    <row r="131" spans="1:14" ht="15" customHeight="1">
      <c r="A131" s="27" t="s">
        <v>483</v>
      </c>
      <c r="B131" s="21" t="s">
        <v>288</v>
      </c>
      <c r="C131" s="22">
        <v>7670</v>
      </c>
      <c r="D131" s="30">
        <v>2033075.69</v>
      </c>
      <c r="E131" s="31">
        <v>0</v>
      </c>
      <c r="F131" s="30">
        <f>D131-E131</f>
        <v>2033075.69</v>
      </c>
      <c r="G131" s="30">
        <v>35573.9</v>
      </c>
      <c r="H131" s="30">
        <v>0</v>
      </c>
      <c r="I131" s="30">
        <v>0</v>
      </c>
      <c r="J131" s="30">
        <f>G131-H131-I131</f>
        <v>35573.9</v>
      </c>
      <c r="K131" s="30">
        <v>610111.84</v>
      </c>
      <c r="L131" s="23">
        <f>(F131+J131)/C131</f>
        <v>269.70659582790091</v>
      </c>
      <c r="M131" s="23">
        <f>K131/C131</f>
        <v>79.545220338983043</v>
      </c>
      <c r="N131" s="28">
        <f>(F131+J131+K131)/C131</f>
        <v>349.25181616688394</v>
      </c>
    </row>
    <row r="132" spans="1:14" ht="15" customHeight="1">
      <c r="A132" s="27" t="s">
        <v>292</v>
      </c>
      <c r="B132" s="21" t="s">
        <v>288</v>
      </c>
      <c r="C132" s="22">
        <v>2145</v>
      </c>
      <c r="D132" s="30">
        <v>824402.13</v>
      </c>
      <c r="E132" s="31">
        <v>0</v>
      </c>
      <c r="F132" s="30">
        <f>D132-E132</f>
        <v>824402.13</v>
      </c>
      <c r="G132" s="30">
        <v>12206.97</v>
      </c>
      <c r="H132" s="30">
        <v>0</v>
      </c>
      <c r="I132" s="30">
        <v>0</v>
      </c>
      <c r="J132" s="30">
        <f>G132-H132-I132</f>
        <v>12206.97</v>
      </c>
      <c r="K132" s="30">
        <v>372739.95</v>
      </c>
      <c r="L132" s="23">
        <f>(F132+J132)/C132</f>
        <v>390.02755244755241</v>
      </c>
      <c r="M132" s="23">
        <f>K132/C132</f>
        <v>173.77153846153846</v>
      </c>
      <c r="N132" s="28">
        <f>(F132+J132+K132)/C132</f>
        <v>563.79909090909098</v>
      </c>
    </row>
    <row r="133" spans="1:14" ht="15" customHeight="1">
      <c r="A133" s="27" t="s">
        <v>595</v>
      </c>
      <c r="B133" s="21" t="s">
        <v>342</v>
      </c>
      <c r="C133" s="22">
        <v>12471</v>
      </c>
      <c r="D133" s="30">
        <v>3128993.18</v>
      </c>
      <c r="E133" s="31">
        <v>0</v>
      </c>
      <c r="F133" s="30">
        <f>D133-E133</f>
        <v>3128993.18</v>
      </c>
      <c r="G133" s="30">
        <v>74975.88</v>
      </c>
      <c r="H133" s="30">
        <v>0</v>
      </c>
      <c r="I133" s="30">
        <v>0</v>
      </c>
      <c r="J133" s="30">
        <f>G133-H133-I133</f>
        <v>74975.88</v>
      </c>
      <c r="K133" s="30">
        <v>584182.04</v>
      </c>
      <c r="L133" s="23">
        <f>(F133+J133)/C133</f>
        <v>256.91356426910431</v>
      </c>
      <c r="M133" s="23">
        <f>K133/C133</f>
        <v>46.843239515676373</v>
      </c>
      <c r="N133" s="28">
        <f>(F133+J133+K133)/C133</f>
        <v>303.75680378478069</v>
      </c>
    </row>
    <row r="134" spans="1:14" ht="15" customHeight="1">
      <c r="A134" s="27" t="s">
        <v>39</v>
      </c>
      <c r="B134" s="21" t="s">
        <v>0</v>
      </c>
      <c r="C134" s="22">
        <v>296</v>
      </c>
      <c r="D134" s="30">
        <v>121089.96</v>
      </c>
      <c r="E134" s="31">
        <v>0</v>
      </c>
      <c r="F134" s="30">
        <f>D134-E134</f>
        <v>121089.96</v>
      </c>
      <c r="G134" s="30">
        <v>4450.7700000000004</v>
      </c>
      <c r="H134" s="30">
        <v>0</v>
      </c>
      <c r="I134" s="30">
        <v>0</v>
      </c>
      <c r="J134" s="30">
        <f>G134-H134-I134</f>
        <v>4450.7700000000004</v>
      </c>
      <c r="K134" s="30">
        <v>80086.37</v>
      </c>
      <c r="L134" s="23">
        <f>(F134+J134)/C134</f>
        <v>424.12408783783786</v>
      </c>
      <c r="M134" s="23">
        <f>K134/C134</f>
        <v>270.56206081081081</v>
      </c>
      <c r="N134" s="28">
        <f>(F134+J134+K134)/C134</f>
        <v>694.68614864864867</v>
      </c>
    </row>
    <row r="135" spans="1:14" ht="15" customHeight="1">
      <c r="A135" s="27" t="s">
        <v>463</v>
      </c>
      <c r="B135" s="21" t="s">
        <v>257</v>
      </c>
      <c r="C135" s="22">
        <v>7417</v>
      </c>
      <c r="D135" s="30">
        <v>2049190.39</v>
      </c>
      <c r="E135" s="31">
        <v>0</v>
      </c>
      <c r="F135" s="30">
        <f>D135-E135</f>
        <v>2049190.39</v>
      </c>
      <c r="G135" s="30">
        <v>27462.18</v>
      </c>
      <c r="H135" s="30">
        <v>0</v>
      </c>
      <c r="I135" s="30">
        <v>0</v>
      </c>
      <c r="J135" s="30">
        <f>G135-H135-I135</f>
        <v>27462.18</v>
      </c>
      <c r="K135" s="30">
        <v>341617.13</v>
      </c>
      <c r="L135" s="23">
        <f>(F135+J135)/C135</f>
        <v>279.98551570715921</v>
      </c>
      <c r="M135" s="23">
        <f>K135/C135</f>
        <v>46.058666576783068</v>
      </c>
      <c r="N135" s="28">
        <f>(F135+J135+K135)/C135</f>
        <v>326.04418228394223</v>
      </c>
    </row>
    <row r="136" spans="1:14" ht="15" customHeight="1">
      <c r="A136" s="27" t="s">
        <v>614</v>
      </c>
      <c r="B136" s="21" t="s">
        <v>296</v>
      </c>
      <c r="C136" s="22">
        <v>1800</v>
      </c>
      <c r="D136" s="30">
        <v>468496.66</v>
      </c>
      <c r="E136" s="31">
        <v>0</v>
      </c>
      <c r="F136" s="30">
        <f>D136-E136</f>
        <v>468496.66</v>
      </c>
      <c r="G136" s="30">
        <v>9650.02</v>
      </c>
      <c r="H136" s="30">
        <v>0</v>
      </c>
      <c r="I136" s="30">
        <v>0</v>
      </c>
      <c r="J136" s="30">
        <f>G136-H136-I136</f>
        <v>9650.02</v>
      </c>
      <c r="K136" s="30">
        <v>191729.87</v>
      </c>
      <c r="L136" s="23">
        <f>(F136+J136)/C136</f>
        <v>265.63704444444443</v>
      </c>
      <c r="M136" s="23">
        <f>K136/C136</f>
        <v>106.51659444444444</v>
      </c>
      <c r="N136" s="28">
        <f>(F136+J136+K136)/C136</f>
        <v>372.15363888888891</v>
      </c>
    </row>
    <row r="137" spans="1:14" ht="15" customHeight="1">
      <c r="A137" s="27" t="s">
        <v>440</v>
      </c>
      <c r="B137" s="21" t="s">
        <v>342</v>
      </c>
      <c r="C137" s="22">
        <v>16417</v>
      </c>
      <c r="D137" s="30">
        <v>4654151.43</v>
      </c>
      <c r="E137" s="31">
        <v>0</v>
      </c>
      <c r="F137" s="30">
        <f>D137-E137</f>
        <v>4654151.43</v>
      </c>
      <c r="G137" s="30">
        <v>145417.65</v>
      </c>
      <c r="H137" s="30">
        <v>0</v>
      </c>
      <c r="I137" s="30">
        <v>0</v>
      </c>
      <c r="J137" s="30">
        <f>G137-H137-I137</f>
        <v>145417.65</v>
      </c>
      <c r="K137" s="30">
        <v>1927377.24</v>
      </c>
      <c r="L137" s="23">
        <f>(F137+J137)/C137</f>
        <v>292.35360175427911</v>
      </c>
      <c r="M137" s="23">
        <f>K137/C137</f>
        <v>117.4013059633307</v>
      </c>
      <c r="N137" s="28">
        <f>(F137+J137+K137)/C137</f>
        <v>409.7549077176098</v>
      </c>
    </row>
    <row r="138" spans="1:14" ht="15" customHeight="1">
      <c r="A138" s="27" t="s">
        <v>615</v>
      </c>
      <c r="B138" s="21" t="s">
        <v>103</v>
      </c>
      <c r="C138" s="22">
        <v>730</v>
      </c>
      <c r="D138" s="30">
        <v>133803.82</v>
      </c>
      <c r="E138" s="31">
        <v>0</v>
      </c>
      <c r="F138" s="30">
        <f>D138-E138</f>
        <v>133803.82</v>
      </c>
      <c r="G138" s="30">
        <v>772</v>
      </c>
      <c r="H138" s="30">
        <v>0</v>
      </c>
      <c r="I138" s="30">
        <v>0</v>
      </c>
      <c r="J138" s="30">
        <f>G138-H138-I138</f>
        <v>772</v>
      </c>
      <c r="K138" s="30">
        <v>34784.93</v>
      </c>
      <c r="L138" s="23">
        <f>(F138+J138)/C138</f>
        <v>184.3504383561644</v>
      </c>
      <c r="M138" s="23">
        <f>K138/C138</f>
        <v>47.650589041095891</v>
      </c>
      <c r="N138" s="28">
        <f>(F138+J138+K138)/C138</f>
        <v>232.00102739726029</v>
      </c>
    </row>
    <row r="139" spans="1:14" ht="15" customHeight="1">
      <c r="A139" s="27" t="s">
        <v>511</v>
      </c>
      <c r="B139" s="21" t="s">
        <v>257</v>
      </c>
      <c r="C139" s="22">
        <v>20341</v>
      </c>
      <c r="D139" s="30">
        <v>7515627.7199999997</v>
      </c>
      <c r="E139" s="31">
        <v>0</v>
      </c>
      <c r="F139" s="30">
        <f>D139-E139</f>
        <v>7515627.7199999997</v>
      </c>
      <c r="G139" s="30">
        <v>112688.85</v>
      </c>
      <c r="H139" s="30">
        <v>0</v>
      </c>
      <c r="I139" s="30">
        <v>0</v>
      </c>
      <c r="J139" s="30">
        <f>G139-H139-I139</f>
        <v>112688.85</v>
      </c>
      <c r="K139" s="30">
        <v>3911418</v>
      </c>
      <c r="L139" s="23">
        <f>(F139+J139)/C139</f>
        <v>375.02170837225304</v>
      </c>
      <c r="M139" s="23">
        <f>K139/C139</f>
        <v>192.29231601199547</v>
      </c>
      <c r="N139" s="28">
        <f>(F139+J139+K139)/C139</f>
        <v>567.31402438424857</v>
      </c>
    </row>
    <row r="140" spans="1:14" ht="15" customHeight="1">
      <c r="A140" s="27" t="s">
        <v>204</v>
      </c>
      <c r="B140" s="21" t="s">
        <v>199</v>
      </c>
      <c r="C140" s="22">
        <v>1779</v>
      </c>
      <c r="D140" s="30">
        <v>534814.89</v>
      </c>
      <c r="E140" s="31">
        <v>0</v>
      </c>
      <c r="F140" s="30">
        <f>D140-E140</f>
        <v>534814.89</v>
      </c>
      <c r="G140" s="30">
        <v>12361.39</v>
      </c>
      <c r="H140" s="30">
        <v>0</v>
      </c>
      <c r="I140" s="30">
        <v>0</v>
      </c>
      <c r="J140" s="30">
        <f>G140-H140-I140</f>
        <v>12361.39</v>
      </c>
      <c r="K140" s="30">
        <v>268295.62</v>
      </c>
      <c r="L140" s="23">
        <f>(F140+J140)/C140</f>
        <v>307.57519955030915</v>
      </c>
      <c r="M140" s="23">
        <f>K140/C140</f>
        <v>150.81260258572232</v>
      </c>
      <c r="N140" s="28">
        <f>(F140+J140+K140)/C140</f>
        <v>458.3878021360315</v>
      </c>
    </row>
    <row r="141" spans="1:14" ht="15" customHeight="1">
      <c r="A141" s="27" t="s">
        <v>44</v>
      </c>
      <c r="B141" s="21" t="s">
        <v>0</v>
      </c>
      <c r="C141" s="22">
        <v>1453</v>
      </c>
      <c r="D141" s="30">
        <v>362372.84</v>
      </c>
      <c r="E141" s="31">
        <v>0</v>
      </c>
      <c r="F141" s="30">
        <f>D141-E141</f>
        <v>362372.84</v>
      </c>
      <c r="G141" s="30">
        <v>0</v>
      </c>
      <c r="H141" s="30">
        <v>0</v>
      </c>
      <c r="I141" s="30">
        <v>0</v>
      </c>
      <c r="J141" s="30">
        <f>G141-H141-I141</f>
        <v>0</v>
      </c>
      <c r="K141" s="30">
        <v>229977.14</v>
      </c>
      <c r="L141" s="23">
        <f>(F141+J141)/C141</f>
        <v>249.39631108052308</v>
      </c>
      <c r="M141" s="23">
        <f>K141/C141</f>
        <v>158.27745354439094</v>
      </c>
      <c r="N141" s="28">
        <f>(F141+J141+K141)/C141</f>
        <v>407.67376462491399</v>
      </c>
    </row>
    <row r="142" spans="1:14" ht="15" customHeight="1">
      <c r="A142" s="27" t="s">
        <v>546</v>
      </c>
      <c r="B142" s="21" t="s">
        <v>288</v>
      </c>
      <c r="C142" s="22">
        <v>116027</v>
      </c>
      <c r="D142" s="30">
        <v>55772339.729999997</v>
      </c>
      <c r="E142" s="31">
        <v>2478609.38</v>
      </c>
      <c r="F142" s="30">
        <f>D142-E142</f>
        <v>53293730.349999994</v>
      </c>
      <c r="G142" s="30">
        <v>3827345.68</v>
      </c>
      <c r="H142" s="30">
        <v>1560107.1</v>
      </c>
      <c r="I142" s="30">
        <v>553356.17000000004</v>
      </c>
      <c r="J142" s="30">
        <f>G142-H142-I142</f>
        <v>1713882.4100000001</v>
      </c>
      <c r="K142" s="30">
        <v>19215621.43</v>
      </c>
      <c r="L142" s="23">
        <f>(F142+J142)/C142</f>
        <v>474.09320899445811</v>
      </c>
      <c r="M142" s="23">
        <f>K142/C142</f>
        <v>165.61336094184975</v>
      </c>
      <c r="N142" s="28">
        <f>(F142+J142+K142)/C142</f>
        <v>639.70656993630791</v>
      </c>
    </row>
    <row r="143" spans="1:14" ht="15" customHeight="1">
      <c r="A143" s="27" t="s">
        <v>473</v>
      </c>
      <c r="B143" s="21" t="s">
        <v>0</v>
      </c>
      <c r="C143" s="22">
        <v>5129</v>
      </c>
      <c r="D143" s="30">
        <v>1601084.95</v>
      </c>
      <c r="E143" s="31">
        <v>0</v>
      </c>
      <c r="F143" s="30">
        <f>D143-E143</f>
        <v>1601084.95</v>
      </c>
      <c r="G143" s="30">
        <v>40196.82</v>
      </c>
      <c r="H143" s="30">
        <v>0</v>
      </c>
      <c r="I143" s="30">
        <v>0</v>
      </c>
      <c r="J143" s="30">
        <f>G143-H143-I143</f>
        <v>40196.82</v>
      </c>
      <c r="K143" s="30">
        <v>462048.29</v>
      </c>
      <c r="L143" s="23">
        <f>(F143+J143)/C143</f>
        <v>320.00034509651005</v>
      </c>
      <c r="M143" s="23">
        <f>K143/C143</f>
        <v>90.085453304737769</v>
      </c>
      <c r="N143" s="28">
        <f>(F143+J143+K143)/C143</f>
        <v>410.08579840124781</v>
      </c>
    </row>
    <row r="144" spans="1:14" ht="15" customHeight="1">
      <c r="A144" s="27" t="s">
        <v>118</v>
      </c>
      <c r="B144" s="21" t="s">
        <v>103</v>
      </c>
      <c r="C144" s="22">
        <v>1167</v>
      </c>
      <c r="D144" s="30">
        <v>373815.71</v>
      </c>
      <c r="E144" s="31">
        <v>0</v>
      </c>
      <c r="F144" s="30">
        <f>D144-E144</f>
        <v>373815.71</v>
      </c>
      <c r="G144" s="30">
        <v>2395.63</v>
      </c>
      <c r="H144" s="30">
        <v>0</v>
      </c>
      <c r="I144" s="30">
        <v>0</v>
      </c>
      <c r="J144" s="30">
        <f>G144-H144-I144</f>
        <v>2395.63</v>
      </c>
      <c r="K144" s="30">
        <v>145746.06</v>
      </c>
      <c r="L144" s="23">
        <f>(F144+J144)/C144</f>
        <v>322.37475578406173</v>
      </c>
      <c r="M144" s="23">
        <f>K144/C144</f>
        <v>124.8895115681234</v>
      </c>
      <c r="N144" s="28">
        <f>(F144+J144+K144)/C144</f>
        <v>447.26426735218513</v>
      </c>
    </row>
    <row r="145" spans="1:14" ht="15" customHeight="1">
      <c r="A145" s="27" t="s">
        <v>36</v>
      </c>
      <c r="B145" s="21" t="s">
        <v>0</v>
      </c>
      <c r="C145" s="22">
        <v>673</v>
      </c>
      <c r="D145" s="30">
        <v>405000.02</v>
      </c>
      <c r="E145" s="31">
        <v>0</v>
      </c>
      <c r="F145" s="30">
        <f>D145-E145</f>
        <v>405000.02</v>
      </c>
      <c r="G145" s="30">
        <v>18179.07</v>
      </c>
      <c r="H145" s="30">
        <v>0</v>
      </c>
      <c r="I145" s="30">
        <v>0</v>
      </c>
      <c r="J145" s="30">
        <f>G145-H145-I145</f>
        <v>18179.07</v>
      </c>
      <c r="K145" s="30">
        <v>64219.199999999997</v>
      </c>
      <c r="L145" s="23">
        <f>(F145+J145)/C145</f>
        <v>628.79508172362557</v>
      </c>
      <c r="M145" s="23">
        <f>K145/C145</f>
        <v>95.422288261515604</v>
      </c>
      <c r="N145" s="28">
        <f>(F145+J145+K145)/C145</f>
        <v>724.2173699851412</v>
      </c>
    </row>
    <row r="146" spans="1:14" ht="15" customHeight="1">
      <c r="A146" s="27" t="s">
        <v>128</v>
      </c>
      <c r="B146" s="21" t="s">
        <v>103</v>
      </c>
      <c r="C146" s="22">
        <v>2791</v>
      </c>
      <c r="D146" s="30">
        <v>735375.19</v>
      </c>
      <c r="E146" s="31">
        <v>0</v>
      </c>
      <c r="F146" s="30">
        <f>D146-E146</f>
        <v>735375.19</v>
      </c>
      <c r="G146" s="30">
        <v>39352.339999999997</v>
      </c>
      <c r="H146" s="30">
        <v>0</v>
      </c>
      <c r="I146" s="30">
        <v>0</v>
      </c>
      <c r="J146" s="30">
        <f>G146-H146-I146</f>
        <v>39352.339999999997</v>
      </c>
      <c r="K146" s="30">
        <v>459998.07</v>
      </c>
      <c r="L146" s="23">
        <f>(F146+J146)/C146</f>
        <v>277.58062701540661</v>
      </c>
      <c r="M146" s="23">
        <f>K146/C146</f>
        <v>164.81478681476173</v>
      </c>
      <c r="N146" s="28">
        <f>(F146+J146+K146)/C146</f>
        <v>442.39541383016837</v>
      </c>
    </row>
    <row r="147" spans="1:14" ht="15" customHeight="1">
      <c r="A147" s="27" t="s">
        <v>67</v>
      </c>
      <c r="B147" s="21" t="s">
        <v>0</v>
      </c>
      <c r="C147" s="22">
        <v>617</v>
      </c>
      <c r="D147" s="30">
        <v>147697.84</v>
      </c>
      <c r="E147" s="31">
        <v>0</v>
      </c>
      <c r="F147" s="30">
        <f>D147-E147</f>
        <v>147697.84</v>
      </c>
      <c r="G147" s="30">
        <v>7177.4</v>
      </c>
      <c r="H147" s="30">
        <v>0</v>
      </c>
      <c r="I147" s="30">
        <v>0</v>
      </c>
      <c r="J147" s="30">
        <f>G147-H147-I147</f>
        <v>7177.4</v>
      </c>
      <c r="K147" s="30">
        <v>78323.77</v>
      </c>
      <c r="L147" s="23">
        <f>(F147+J147)/C147</f>
        <v>251.0133549432739</v>
      </c>
      <c r="M147" s="23">
        <f>K147/C147</f>
        <v>126.94290113452189</v>
      </c>
      <c r="N147" s="28">
        <f>(F147+J147+K147)/C147</f>
        <v>377.95625607779579</v>
      </c>
    </row>
    <row r="148" spans="1:14" ht="15" customHeight="1">
      <c r="A148" s="27" t="s">
        <v>532</v>
      </c>
      <c r="B148" s="21" t="s">
        <v>342</v>
      </c>
      <c r="C148" s="22">
        <v>27509</v>
      </c>
      <c r="D148" s="30">
        <v>7636348.9299999997</v>
      </c>
      <c r="E148" s="31">
        <v>0</v>
      </c>
      <c r="F148" s="30">
        <f>D148-E148</f>
        <v>7636348.9299999997</v>
      </c>
      <c r="G148" s="30">
        <v>40528.339999999997</v>
      </c>
      <c r="H148" s="30">
        <v>0</v>
      </c>
      <c r="I148" s="30">
        <v>0</v>
      </c>
      <c r="J148" s="30">
        <f>G148-H148-I148</f>
        <v>40528.339999999997</v>
      </c>
      <c r="K148" s="30">
        <v>2718948.99</v>
      </c>
      <c r="L148" s="23">
        <f>(F148+J148)/C148</f>
        <v>279.06784216074738</v>
      </c>
      <c r="M148" s="23">
        <f>K148/C148</f>
        <v>98.838525209931305</v>
      </c>
      <c r="N148" s="28">
        <f>(F148+J148+K148)/C148</f>
        <v>377.90636737067865</v>
      </c>
    </row>
    <row r="149" spans="1:14" ht="15" customHeight="1">
      <c r="A149" s="27" t="s">
        <v>203</v>
      </c>
      <c r="B149" s="21" t="s">
        <v>199</v>
      </c>
      <c r="C149" s="22">
        <v>2703</v>
      </c>
      <c r="D149" s="30">
        <v>812857.21</v>
      </c>
      <c r="E149" s="31">
        <v>0</v>
      </c>
      <c r="F149" s="30">
        <f>D149-E149</f>
        <v>812857.21</v>
      </c>
      <c r="G149" s="30">
        <v>30994.400000000001</v>
      </c>
      <c r="H149" s="30">
        <v>0</v>
      </c>
      <c r="I149" s="30">
        <v>0</v>
      </c>
      <c r="J149" s="30">
        <f>G149-H149-I149</f>
        <v>30994.400000000001</v>
      </c>
      <c r="K149" s="30">
        <v>347178.53</v>
      </c>
      <c r="L149" s="23">
        <f>(F149+J149)/C149</f>
        <v>312.19075471698113</v>
      </c>
      <c r="M149" s="23">
        <f>K149/C149</f>
        <v>128.44192748797633</v>
      </c>
      <c r="N149" s="28">
        <f>(F149+J149+K149)/C149</f>
        <v>440.63268220495752</v>
      </c>
    </row>
    <row r="150" spans="1:14" ht="15" customHeight="1">
      <c r="A150" s="27" t="s">
        <v>442</v>
      </c>
      <c r="B150" s="21" t="s">
        <v>342</v>
      </c>
      <c r="C150" s="22">
        <v>5276</v>
      </c>
      <c r="D150" s="30">
        <v>1619000.07</v>
      </c>
      <c r="E150" s="31">
        <v>0</v>
      </c>
      <c r="F150" s="30">
        <f>D150-E150</f>
        <v>1619000.07</v>
      </c>
      <c r="G150" s="30">
        <v>32409.21</v>
      </c>
      <c r="H150" s="30">
        <v>0</v>
      </c>
      <c r="I150" s="30">
        <v>0</v>
      </c>
      <c r="J150" s="30">
        <f>G150-H150-I150</f>
        <v>32409.21</v>
      </c>
      <c r="K150" s="30">
        <v>504682.69</v>
      </c>
      <c r="L150" s="23">
        <f>(F150+J150)/C150</f>
        <v>313.004033358605</v>
      </c>
      <c r="M150" s="23">
        <f>K150/C150</f>
        <v>95.656309704321458</v>
      </c>
      <c r="N150" s="28">
        <f>(F150+J150+K150)/C150</f>
        <v>408.66034306292647</v>
      </c>
    </row>
    <row r="151" spans="1:14" ht="15" customHeight="1">
      <c r="A151" s="27" t="s">
        <v>119</v>
      </c>
      <c r="B151" s="21" t="s">
        <v>103</v>
      </c>
      <c r="C151" s="22">
        <v>2023</v>
      </c>
      <c r="D151" s="30">
        <v>582119.06000000006</v>
      </c>
      <c r="E151" s="31">
        <v>0</v>
      </c>
      <c r="F151" s="30">
        <f>D151-E151</f>
        <v>582119.06000000006</v>
      </c>
      <c r="G151" s="30">
        <v>12462.16</v>
      </c>
      <c r="H151" s="30">
        <v>0</v>
      </c>
      <c r="I151" s="30">
        <v>0</v>
      </c>
      <c r="J151" s="30">
        <f>G151-H151-I151</f>
        <v>12462.16</v>
      </c>
      <c r="K151" s="30">
        <v>130415.79</v>
      </c>
      <c r="L151" s="23">
        <f>(F151+J151)/C151</f>
        <v>293.91063766683146</v>
      </c>
      <c r="M151" s="23">
        <f>K151/C151</f>
        <v>64.466529906080069</v>
      </c>
      <c r="N151" s="28">
        <f>(F151+J151+K151)/C151</f>
        <v>358.37716757291156</v>
      </c>
    </row>
    <row r="152" spans="1:14" ht="15" customHeight="1">
      <c r="A152" s="27" t="s">
        <v>202</v>
      </c>
      <c r="B152" s="21" t="s">
        <v>199</v>
      </c>
      <c r="C152" s="22">
        <v>1760</v>
      </c>
      <c r="D152" s="30">
        <v>777286.51</v>
      </c>
      <c r="E152" s="31">
        <v>0</v>
      </c>
      <c r="F152" s="30">
        <f>D152-E152</f>
        <v>777286.51</v>
      </c>
      <c r="G152" s="30">
        <v>7431.64</v>
      </c>
      <c r="H152" s="30">
        <v>0</v>
      </c>
      <c r="I152" s="30">
        <v>0</v>
      </c>
      <c r="J152" s="30">
        <f>G152-H152-I152</f>
        <v>7431.64</v>
      </c>
      <c r="K152" s="30">
        <v>320319.58</v>
      </c>
      <c r="L152" s="23">
        <f>(F152+J152)/C152</f>
        <v>445.86258522727275</v>
      </c>
      <c r="M152" s="23">
        <f>K152/C152</f>
        <v>181.99976136363637</v>
      </c>
      <c r="N152" s="28">
        <f>(F152+J152+K152)/C152</f>
        <v>627.86234659090906</v>
      </c>
    </row>
    <row r="153" spans="1:14" ht="15" customHeight="1">
      <c r="A153" s="27" t="s">
        <v>573</v>
      </c>
      <c r="B153" s="21" t="s">
        <v>103</v>
      </c>
      <c r="C153" s="22">
        <v>675</v>
      </c>
      <c r="D153" s="30">
        <v>198519.71</v>
      </c>
      <c r="E153" s="31">
        <v>0</v>
      </c>
      <c r="F153" s="30">
        <f>D153-E153</f>
        <v>198519.71</v>
      </c>
      <c r="G153" s="30">
        <v>4699.6400000000003</v>
      </c>
      <c r="H153" s="30">
        <v>0</v>
      </c>
      <c r="I153" s="30">
        <v>0</v>
      </c>
      <c r="J153" s="30">
        <f>G153-H153-I153</f>
        <v>4699.6400000000003</v>
      </c>
      <c r="K153" s="30">
        <v>37928.06</v>
      </c>
      <c r="L153" s="23">
        <f>(F153+J153)/C153</f>
        <v>301.06570370370372</v>
      </c>
      <c r="M153" s="23">
        <f>K153/C153</f>
        <v>56.189718518518518</v>
      </c>
      <c r="N153" s="28">
        <f>(F153+J153+K153)/C153</f>
        <v>357.25542222222225</v>
      </c>
    </row>
    <row r="154" spans="1:14" ht="15" customHeight="1">
      <c r="A154" s="27" t="s">
        <v>201</v>
      </c>
      <c r="B154" s="21" t="s">
        <v>199</v>
      </c>
      <c r="C154" s="22">
        <v>1831</v>
      </c>
      <c r="D154" s="30">
        <v>403952.03</v>
      </c>
      <c r="E154" s="31">
        <v>0</v>
      </c>
      <c r="F154" s="30">
        <f>D154-E154</f>
        <v>403952.03</v>
      </c>
      <c r="G154" s="30">
        <v>35346.230000000003</v>
      </c>
      <c r="H154" s="30">
        <v>0</v>
      </c>
      <c r="I154" s="30">
        <v>0</v>
      </c>
      <c r="J154" s="30">
        <f>G154-H154-I154</f>
        <v>35346.230000000003</v>
      </c>
      <c r="K154" s="30">
        <v>160000.18</v>
      </c>
      <c r="L154" s="23">
        <f>(F154+J154)/C154</f>
        <v>239.92258874931733</v>
      </c>
      <c r="M154" s="23">
        <f>K154/C154</f>
        <v>87.384041507373013</v>
      </c>
      <c r="N154" s="28">
        <f>(F154+J154+K154)/C154</f>
        <v>327.30663025669031</v>
      </c>
    </row>
    <row r="155" spans="1:14" ht="15" customHeight="1">
      <c r="A155" s="27" t="s">
        <v>66</v>
      </c>
      <c r="B155" s="21" t="s">
        <v>0</v>
      </c>
      <c r="C155" s="22">
        <v>4047</v>
      </c>
      <c r="D155" s="30">
        <v>1134195.99</v>
      </c>
      <c r="E155" s="31">
        <v>0</v>
      </c>
      <c r="F155" s="30">
        <f>D155-E155</f>
        <v>1134195.99</v>
      </c>
      <c r="G155" s="30">
        <v>42938.79</v>
      </c>
      <c r="H155" s="30">
        <v>0</v>
      </c>
      <c r="I155" s="30">
        <v>0</v>
      </c>
      <c r="J155" s="30">
        <f>G155-H155-I155</f>
        <v>42938.79</v>
      </c>
      <c r="K155" s="30">
        <v>604991.89</v>
      </c>
      <c r="L155" s="23">
        <f>(F155+J155)/C155</f>
        <v>290.86601927353598</v>
      </c>
      <c r="M155" s="23">
        <f>K155/C155</f>
        <v>149.4914479861626</v>
      </c>
      <c r="N155" s="28">
        <f>(F155+J155+K155)/C155</f>
        <v>440.35746725969852</v>
      </c>
    </row>
    <row r="156" spans="1:14" ht="15" customHeight="1">
      <c r="A156" s="27" t="s">
        <v>616</v>
      </c>
      <c r="B156" s="21" t="s">
        <v>296</v>
      </c>
      <c r="C156" s="22">
        <v>1677</v>
      </c>
      <c r="D156" s="30">
        <v>768492.44</v>
      </c>
      <c r="E156" s="31">
        <v>0</v>
      </c>
      <c r="F156" s="30">
        <f>D156-E156</f>
        <v>768492.44</v>
      </c>
      <c r="G156" s="30">
        <v>23835.61</v>
      </c>
      <c r="H156" s="30">
        <v>0</v>
      </c>
      <c r="I156" s="30">
        <v>0</v>
      </c>
      <c r="J156" s="30">
        <f>G156-H156-I156</f>
        <v>23835.61</v>
      </c>
      <c r="K156" s="30">
        <v>398935.03</v>
      </c>
      <c r="L156" s="23">
        <f>(F156+J156)/C156</f>
        <v>472.46753130590338</v>
      </c>
      <c r="M156" s="23">
        <f>K156/C156</f>
        <v>237.88612403100777</v>
      </c>
      <c r="N156" s="28">
        <f>(F156+J156+K156)/C156</f>
        <v>710.35365533691117</v>
      </c>
    </row>
    <row r="157" spans="1:14" ht="15" customHeight="1">
      <c r="A157" s="27" t="s">
        <v>176</v>
      </c>
      <c r="B157" s="21" t="s">
        <v>133</v>
      </c>
      <c r="C157" s="22">
        <v>1214</v>
      </c>
      <c r="D157" s="30">
        <v>269689.75</v>
      </c>
      <c r="E157" s="31">
        <v>0</v>
      </c>
      <c r="F157" s="30">
        <f>D157-E157</f>
        <v>269689.75</v>
      </c>
      <c r="G157" s="30">
        <v>3555.4</v>
      </c>
      <c r="H157" s="30">
        <v>0</v>
      </c>
      <c r="I157" s="30">
        <v>0</v>
      </c>
      <c r="J157" s="30">
        <f>G157-H157-I157</f>
        <v>3555.4</v>
      </c>
      <c r="K157" s="30">
        <v>174444.19</v>
      </c>
      <c r="L157" s="23">
        <f>(F157+J157)/C157</f>
        <v>225.07837726523888</v>
      </c>
      <c r="M157" s="23">
        <f>K157/C157</f>
        <v>143.69373146622735</v>
      </c>
      <c r="N157" s="28">
        <f>(F157+J157+K157)/C157</f>
        <v>368.77210873146623</v>
      </c>
    </row>
    <row r="158" spans="1:14" ht="15" customHeight="1">
      <c r="A158" s="27" t="s">
        <v>617</v>
      </c>
      <c r="B158" s="21" t="s">
        <v>133</v>
      </c>
      <c r="C158" s="22">
        <v>3204</v>
      </c>
      <c r="D158" s="30">
        <v>1630172.99</v>
      </c>
      <c r="E158" s="31">
        <v>0</v>
      </c>
      <c r="F158" s="30">
        <f>D158-E158</f>
        <v>1630172.99</v>
      </c>
      <c r="G158" s="30">
        <v>1321886.08</v>
      </c>
      <c r="H158" s="30">
        <v>0</v>
      </c>
      <c r="I158" s="30">
        <v>0</v>
      </c>
      <c r="J158" s="30">
        <f>G158-H158-I158</f>
        <v>1321886.08</v>
      </c>
      <c r="K158" s="30">
        <v>2620114.77</v>
      </c>
      <c r="L158" s="23">
        <f>(F158+J158)/C158</f>
        <v>921.36675093632971</v>
      </c>
      <c r="M158" s="23">
        <f>K158/C158</f>
        <v>817.76366104868919</v>
      </c>
      <c r="N158" s="28">
        <f>(F158+J158+K158)/C158</f>
        <v>1739.1304119850188</v>
      </c>
    </row>
    <row r="159" spans="1:14" ht="15" customHeight="1">
      <c r="A159" s="27" t="s">
        <v>341</v>
      </c>
      <c r="B159" s="21" t="s">
        <v>342</v>
      </c>
      <c r="C159" s="22">
        <v>3320</v>
      </c>
      <c r="D159" s="30">
        <v>947041.17</v>
      </c>
      <c r="E159" s="31">
        <v>0</v>
      </c>
      <c r="F159" s="30">
        <f>D159-E159</f>
        <v>947041.17</v>
      </c>
      <c r="G159" s="30">
        <v>46905.35</v>
      </c>
      <c r="H159" s="30">
        <v>0</v>
      </c>
      <c r="I159" s="30">
        <v>0</v>
      </c>
      <c r="J159" s="30">
        <f>G159-H159-I159</f>
        <v>46905.35</v>
      </c>
      <c r="K159" s="30">
        <v>326560.63</v>
      </c>
      <c r="L159" s="23">
        <f>(F159+J159)/C159</f>
        <v>299.38148192771087</v>
      </c>
      <c r="M159" s="23">
        <f>K159/C159</f>
        <v>98.361635542168671</v>
      </c>
      <c r="N159" s="28">
        <f>(F159+J159+K159)/C159</f>
        <v>397.74311746987951</v>
      </c>
    </row>
    <row r="160" spans="1:14" ht="15" customHeight="1">
      <c r="A160" s="27" t="s">
        <v>65</v>
      </c>
      <c r="B160" s="21" t="s">
        <v>0</v>
      </c>
      <c r="C160" s="22">
        <v>350</v>
      </c>
      <c r="D160" s="30">
        <v>48533.73</v>
      </c>
      <c r="E160" s="31">
        <v>0</v>
      </c>
      <c r="F160" s="30">
        <f>D160-E160</f>
        <v>48533.73</v>
      </c>
      <c r="G160" s="30">
        <v>5393.97</v>
      </c>
      <c r="H160" s="30">
        <v>0</v>
      </c>
      <c r="I160" s="30">
        <v>0</v>
      </c>
      <c r="J160" s="30">
        <f>G160-H160-I160</f>
        <v>5393.97</v>
      </c>
      <c r="K160" s="30">
        <v>46141.71</v>
      </c>
      <c r="L160" s="23">
        <f>(F160+J160)/C160</f>
        <v>154.07914285714287</v>
      </c>
      <c r="M160" s="23">
        <f>K160/C160</f>
        <v>131.83345714285713</v>
      </c>
      <c r="N160" s="28">
        <f>(F160+J160+K160)/C160</f>
        <v>285.9126</v>
      </c>
    </row>
    <row r="161" spans="1:14" ht="15" customHeight="1">
      <c r="A161" s="27" t="s">
        <v>572</v>
      </c>
      <c r="B161" s="21" t="s">
        <v>103</v>
      </c>
      <c r="C161" s="22">
        <v>403</v>
      </c>
      <c r="D161" s="30">
        <v>97013.09</v>
      </c>
      <c r="E161" s="31">
        <v>0</v>
      </c>
      <c r="F161" s="30">
        <f>D161-E161</f>
        <v>97013.09</v>
      </c>
      <c r="G161" s="30">
        <v>3570.23</v>
      </c>
      <c r="H161" s="30">
        <v>0</v>
      </c>
      <c r="I161" s="30">
        <v>0</v>
      </c>
      <c r="J161" s="30">
        <f>G161-H161-I161</f>
        <v>3570.23</v>
      </c>
      <c r="K161" s="30">
        <v>36700.15</v>
      </c>
      <c r="L161" s="23">
        <f>(F161+J161)/C161</f>
        <v>249.58640198511165</v>
      </c>
      <c r="M161" s="23">
        <f>K161/C161</f>
        <v>91.067369727047151</v>
      </c>
      <c r="N161" s="28">
        <f>(F161+J161+K161)/C161</f>
        <v>340.6537717121588</v>
      </c>
    </row>
    <row r="162" spans="1:14" ht="15" customHeight="1">
      <c r="A162" s="27" t="s">
        <v>565</v>
      </c>
      <c r="B162" s="21" t="s">
        <v>257</v>
      </c>
      <c r="C162" s="22">
        <v>2933</v>
      </c>
      <c r="D162" s="30">
        <v>892336.17</v>
      </c>
      <c r="E162" s="31">
        <v>0</v>
      </c>
      <c r="F162" s="30">
        <f>D162-E162</f>
        <v>892336.17</v>
      </c>
      <c r="G162" s="30">
        <v>51995.42</v>
      </c>
      <c r="H162" s="30">
        <v>0</v>
      </c>
      <c r="I162" s="30">
        <v>0</v>
      </c>
      <c r="J162" s="30">
        <f>G162-H162-I162</f>
        <v>51995.42</v>
      </c>
      <c r="K162" s="30">
        <v>430301.19</v>
      </c>
      <c r="L162" s="23">
        <f>(F162+J162)/C162</f>
        <v>321.96781111489946</v>
      </c>
      <c r="M162" s="23">
        <f>K162/C162</f>
        <v>146.71025912035458</v>
      </c>
      <c r="N162" s="28">
        <f>(F162+J162+K162)/C162</f>
        <v>468.67807023525404</v>
      </c>
    </row>
    <row r="163" spans="1:14" ht="15" customHeight="1">
      <c r="A163" s="27" t="s">
        <v>64</v>
      </c>
      <c r="B163" s="21" t="s">
        <v>0</v>
      </c>
      <c r="C163" s="22">
        <v>554</v>
      </c>
      <c r="D163" s="30">
        <v>277689.71999999997</v>
      </c>
      <c r="E163" s="31">
        <v>0</v>
      </c>
      <c r="F163" s="30">
        <f>D163-E163</f>
        <v>277689.71999999997</v>
      </c>
      <c r="G163" s="30">
        <v>3165.38</v>
      </c>
      <c r="H163" s="30">
        <v>0</v>
      </c>
      <c r="I163" s="30">
        <v>0</v>
      </c>
      <c r="J163" s="30">
        <f>G163-H163-I163</f>
        <v>3165.38</v>
      </c>
      <c r="K163" s="30">
        <v>84972.25</v>
      </c>
      <c r="L163" s="23">
        <f>(F163+J163)/C163</f>
        <v>506.95866425992773</v>
      </c>
      <c r="M163" s="23">
        <f>K163/C163</f>
        <v>153.37951263537906</v>
      </c>
      <c r="N163" s="28">
        <f>(F163+J163+K163)/C163</f>
        <v>660.33817689530679</v>
      </c>
    </row>
    <row r="164" spans="1:14" ht="15" customHeight="1">
      <c r="A164" s="27" t="s">
        <v>618</v>
      </c>
      <c r="B164" s="21" t="s">
        <v>0</v>
      </c>
      <c r="C164" s="22">
        <v>194</v>
      </c>
      <c r="D164" s="30">
        <v>34740.04</v>
      </c>
      <c r="E164" s="31">
        <v>0</v>
      </c>
      <c r="F164" s="30">
        <f>D164-E164</f>
        <v>34740.04</v>
      </c>
      <c r="G164" s="30">
        <v>1449.9</v>
      </c>
      <c r="H164" s="30">
        <v>0</v>
      </c>
      <c r="I164" s="30">
        <v>0</v>
      </c>
      <c r="J164" s="30">
        <f>G164-H164-I164</f>
        <v>1449.9</v>
      </c>
      <c r="K164" s="30">
        <v>29576.22</v>
      </c>
      <c r="L164" s="23">
        <f>(F164+J164)/C164</f>
        <v>186.54608247422681</v>
      </c>
      <c r="M164" s="23">
        <f>K164/C164</f>
        <v>152.45474226804123</v>
      </c>
      <c r="N164" s="28">
        <f>(F164+J164+K164)/C164</f>
        <v>339.00082474226804</v>
      </c>
    </row>
    <row r="165" spans="1:14" ht="15" customHeight="1">
      <c r="A165" s="27" t="s">
        <v>381</v>
      </c>
      <c r="B165" s="21" t="s">
        <v>133</v>
      </c>
      <c r="C165" s="22">
        <v>8004</v>
      </c>
      <c r="D165" s="30">
        <v>6188702.3700000001</v>
      </c>
      <c r="E165" s="31">
        <v>0</v>
      </c>
      <c r="F165" s="30">
        <f>D165-E165</f>
        <v>6188702.3700000001</v>
      </c>
      <c r="G165" s="30">
        <v>109380.6</v>
      </c>
      <c r="H165" s="30">
        <v>0</v>
      </c>
      <c r="I165" s="30">
        <v>0</v>
      </c>
      <c r="J165" s="30">
        <f>G165-H165-I165</f>
        <v>109380.6</v>
      </c>
      <c r="K165" s="30">
        <v>1087831.1299999999</v>
      </c>
      <c r="L165" s="23">
        <f>(F165+J165)/C165</f>
        <v>786.86693778110941</v>
      </c>
      <c r="M165" s="23">
        <f>K165/C165</f>
        <v>135.91093578210894</v>
      </c>
      <c r="N165" s="28">
        <f>(F165+J165+K165)/C165</f>
        <v>922.77787356321835</v>
      </c>
    </row>
    <row r="166" spans="1:14" ht="15" customHeight="1">
      <c r="A166" s="27" t="s">
        <v>200</v>
      </c>
      <c r="B166" s="21" t="s">
        <v>199</v>
      </c>
      <c r="C166" s="22">
        <v>615</v>
      </c>
      <c r="D166" s="30">
        <v>239292.08</v>
      </c>
      <c r="E166" s="31">
        <v>0</v>
      </c>
      <c r="F166" s="30">
        <f>D166-E166</f>
        <v>239292.08</v>
      </c>
      <c r="G166" s="30">
        <v>4025.33</v>
      </c>
      <c r="H166" s="30">
        <v>0</v>
      </c>
      <c r="I166" s="30">
        <v>0</v>
      </c>
      <c r="J166" s="30">
        <f>G166-H166-I166</f>
        <v>4025.33</v>
      </c>
      <c r="K166" s="30">
        <v>80519.19</v>
      </c>
      <c r="L166" s="23">
        <f>(F166+J166)/C166</f>
        <v>395.63806504065036</v>
      </c>
      <c r="M166" s="23">
        <f>K166/C166</f>
        <v>130.92551219512197</v>
      </c>
      <c r="N166" s="28">
        <f>(F166+J166+K166)/C166</f>
        <v>526.5635772357723</v>
      </c>
    </row>
    <row r="167" spans="1:14" ht="15" customHeight="1">
      <c r="A167" s="27" t="s">
        <v>271</v>
      </c>
      <c r="B167" s="21" t="s">
        <v>257</v>
      </c>
      <c r="C167" s="22">
        <v>2412</v>
      </c>
      <c r="D167" s="30">
        <v>708778.39</v>
      </c>
      <c r="E167" s="31">
        <v>0</v>
      </c>
      <c r="F167" s="30">
        <f>D167-E167</f>
        <v>708778.39</v>
      </c>
      <c r="G167" s="30">
        <v>0</v>
      </c>
      <c r="H167" s="30">
        <v>0</v>
      </c>
      <c r="I167" s="30">
        <v>0</v>
      </c>
      <c r="J167" s="30">
        <f>G167-H167-I167</f>
        <v>0</v>
      </c>
      <c r="K167" s="30">
        <v>373415.28</v>
      </c>
      <c r="L167" s="23">
        <f>(F167+J167)/C167</f>
        <v>293.85505389718077</v>
      </c>
      <c r="M167" s="23">
        <f>K167/C167</f>
        <v>154.81562189054728</v>
      </c>
      <c r="N167" s="28">
        <f>(F167+J167+K167)/C167</f>
        <v>448.67067578772799</v>
      </c>
    </row>
    <row r="168" spans="1:14" ht="15" customHeight="1">
      <c r="A168" s="27" t="s">
        <v>240</v>
      </c>
      <c r="B168" s="21" t="s">
        <v>199</v>
      </c>
      <c r="C168" s="22">
        <v>1363</v>
      </c>
      <c r="D168" s="30">
        <v>340544.13</v>
      </c>
      <c r="E168" s="31">
        <v>0</v>
      </c>
      <c r="F168" s="30">
        <f>D168-E168</f>
        <v>340544.13</v>
      </c>
      <c r="G168" s="30">
        <v>7504.13</v>
      </c>
      <c r="H168" s="30">
        <v>0</v>
      </c>
      <c r="I168" s="30">
        <v>0</v>
      </c>
      <c r="J168" s="30">
        <f>G168-H168-I168</f>
        <v>7504.13</v>
      </c>
      <c r="K168" s="30">
        <v>249312.53</v>
      </c>
      <c r="L168" s="23">
        <f>(F168+J168)/C168</f>
        <v>255.35455612619222</v>
      </c>
      <c r="M168" s="23">
        <f>K168/C168</f>
        <v>182.91454878943506</v>
      </c>
      <c r="N168" s="28">
        <f>(F168+J168+K168)/C168</f>
        <v>438.26910491562734</v>
      </c>
    </row>
    <row r="169" spans="1:14" ht="15" customHeight="1">
      <c r="A169" s="27" t="s">
        <v>283</v>
      </c>
      <c r="B169" s="21" t="s">
        <v>257</v>
      </c>
      <c r="C169" s="22">
        <v>1490</v>
      </c>
      <c r="D169" s="30">
        <v>776252.23</v>
      </c>
      <c r="E169" s="31">
        <v>0</v>
      </c>
      <c r="F169" s="30">
        <f>D169-E169</f>
        <v>776252.23</v>
      </c>
      <c r="G169" s="30">
        <v>19178.53</v>
      </c>
      <c r="H169" s="30">
        <v>0</v>
      </c>
      <c r="I169" s="30">
        <v>0</v>
      </c>
      <c r="J169" s="30">
        <f>G169-H169-I169</f>
        <v>19178.53</v>
      </c>
      <c r="K169" s="30">
        <v>104163.38</v>
      </c>
      <c r="L169" s="23">
        <f>(F169+J169)/C169</f>
        <v>533.84614765100673</v>
      </c>
      <c r="M169" s="23">
        <f>K169/C169</f>
        <v>69.908308724832224</v>
      </c>
      <c r="N169" s="28">
        <f>(F169+J169+K169)/C169</f>
        <v>603.75445637583891</v>
      </c>
    </row>
    <row r="170" spans="1:14" ht="15" customHeight="1">
      <c r="A170" s="27" t="s">
        <v>432</v>
      </c>
      <c r="B170" s="21" t="s">
        <v>257</v>
      </c>
      <c r="C170" s="22">
        <v>14061</v>
      </c>
      <c r="D170" s="30">
        <v>3960072.46</v>
      </c>
      <c r="E170" s="31">
        <v>0</v>
      </c>
      <c r="F170" s="30">
        <f>D170-E170</f>
        <v>3960072.46</v>
      </c>
      <c r="G170" s="30">
        <v>129395.74</v>
      </c>
      <c r="H170" s="30">
        <v>0</v>
      </c>
      <c r="I170" s="30">
        <v>0</v>
      </c>
      <c r="J170" s="30">
        <f>G170-H170-I170</f>
        <v>129395.74</v>
      </c>
      <c r="K170" s="30">
        <v>1179740.8799999999</v>
      </c>
      <c r="L170" s="23">
        <f>(F170+J170)/C170</f>
        <v>290.83765023824765</v>
      </c>
      <c r="M170" s="23">
        <f>K170/C170</f>
        <v>83.901634307659478</v>
      </c>
      <c r="N170" s="28">
        <f>(F170+J170+K170)/C170</f>
        <v>374.73928454590714</v>
      </c>
    </row>
    <row r="171" spans="1:14" ht="15" customHeight="1">
      <c r="A171" s="27" t="s">
        <v>508</v>
      </c>
      <c r="B171" s="21" t="s">
        <v>342</v>
      </c>
      <c r="C171" s="22">
        <v>28531</v>
      </c>
      <c r="D171" s="30">
        <v>11170956.4</v>
      </c>
      <c r="E171" s="31">
        <v>0</v>
      </c>
      <c r="F171" s="30">
        <f>D171-E171</f>
        <v>11170956.4</v>
      </c>
      <c r="G171" s="30">
        <v>1809655.24</v>
      </c>
      <c r="H171" s="30">
        <v>0</v>
      </c>
      <c r="I171" s="30">
        <v>0</v>
      </c>
      <c r="J171" s="30">
        <f>G171-H171-I171</f>
        <v>1809655.24</v>
      </c>
      <c r="K171" s="30">
        <v>6045272.3799999999</v>
      </c>
      <c r="L171" s="23">
        <f>(F171+J171)/C171</f>
        <v>454.9651831341348</v>
      </c>
      <c r="M171" s="23">
        <f>K171/C171</f>
        <v>211.88434965476148</v>
      </c>
      <c r="N171" s="28">
        <f>(F171+J171+K171)/C171</f>
        <v>666.84953278889623</v>
      </c>
    </row>
    <row r="172" spans="1:14" ht="15" customHeight="1">
      <c r="A172" s="27" t="s">
        <v>273</v>
      </c>
      <c r="B172" s="21" t="s">
        <v>257</v>
      </c>
      <c r="C172" s="22">
        <v>4383</v>
      </c>
      <c r="D172" s="30">
        <v>1810153.63</v>
      </c>
      <c r="E172" s="31">
        <v>0</v>
      </c>
      <c r="F172" s="30">
        <f>D172-E172</f>
        <v>1810153.63</v>
      </c>
      <c r="G172" s="30">
        <v>9903.67</v>
      </c>
      <c r="H172" s="30">
        <v>0</v>
      </c>
      <c r="I172" s="30">
        <v>0</v>
      </c>
      <c r="J172" s="30">
        <f>G172-H172-I172</f>
        <v>9903.67</v>
      </c>
      <c r="K172" s="30">
        <v>267933.34999999998</v>
      </c>
      <c r="L172" s="23">
        <f>(F172+J172)/C172</f>
        <v>415.25377595254389</v>
      </c>
      <c r="M172" s="23">
        <f>K172/C172</f>
        <v>61.130127766370059</v>
      </c>
      <c r="N172" s="28">
        <f>(F172+J172+K172)/C172</f>
        <v>476.38390371891398</v>
      </c>
    </row>
    <row r="173" spans="1:14" ht="15" customHeight="1">
      <c r="A173" s="27" t="s">
        <v>323</v>
      </c>
      <c r="B173" s="21" t="s">
        <v>296</v>
      </c>
      <c r="C173" s="22">
        <v>731</v>
      </c>
      <c r="D173" s="30">
        <v>264090.18</v>
      </c>
      <c r="E173" s="31">
        <v>0</v>
      </c>
      <c r="F173" s="30">
        <f>D173-E173</f>
        <v>264090.18</v>
      </c>
      <c r="G173" s="30">
        <v>12399.72</v>
      </c>
      <c r="H173" s="30">
        <v>0</v>
      </c>
      <c r="I173" s="30">
        <v>0</v>
      </c>
      <c r="J173" s="30">
        <f>G173-H173-I173</f>
        <v>12399.72</v>
      </c>
      <c r="K173" s="30">
        <v>105472.13</v>
      </c>
      <c r="L173" s="23">
        <f>(F173+J173)/C173</f>
        <v>378.23515731874141</v>
      </c>
      <c r="M173" s="23">
        <f>K173/C173</f>
        <v>144.28471956224351</v>
      </c>
      <c r="N173" s="28">
        <f>(F173+J173+K173)/C173</f>
        <v>522.51987688098495</v>
      </c>
    </row>
    <row r="174" spans="1:14" ht="15" customHeight="1">
      <c r="A174" s="27" t="s">
        <v>343</v>
      </c>
      <c r="B174" s="21" t="s">
        <v>342</v>
      </c>
      <c r="C174" s="22">
        <v>2544</v>
      </c>
      <c r="D174" s="30">
        <v>750962.38</v>
      </c>
      <c r="E174" s="31">
        <v>0</v>
      </c>
      <c r="F174" s="30">
        <f>D174-E174</f>
        <v>750962.38</v>
      </c>
      <c r="G174" s="30">
        <v>12588.26</v>
      </c>
      <c r="H174" s="30">
        <v>0</v>
      </c>
      <c r="I174" s="30">
        <v>0</v>
      </c>
      <c r="J174" s="30">
        <f>G174-H174-I174</f>
        <v>12588.26</v>
      </c>
      <c r="K174" s="30">
        <v>249184.65</v>
      </c>
      <c r="L174" s="23">
        <f>(F174+J174)/C174</f>
        <v>300.13783018867923</v>
      </c>
      <c r="M174" s="23">
        <f>K174/C174</f>
        <v>97.94994103773584</v>
      </c>
      <c r="N174" s="28">
        <f>(F174+J174+K174)/C174</f>
        <v>398.0877712264151</v>
      </c>
    </row>
    <row r="175" spans="1:14" ht="15" customHeight="1">
      <c r="A175" s="27" t="s">
        <v>619</v>
      </c>
      <c r="B175" s="21" t="s">
        <v>296</v>
      </c>
      <c r="C175" s="22">
        <v>253</v>
      </c>
      <c r="D175" s="30">
        <v>57761.84</v>
      </c>
      <c r="E175" s="31">
        <v>0</v>
      </c>
      <c r="F175" s="30">
        <f>D175-E175</f>
        <v>57761.84</v>
      </c>
      <c r="G175" s="30">
        <v>2310.52</v>
      </c>
      <c r="H175" s="30">
        <v>0</v>
      </c>
      <c r="I175" s="30">
        <v>0</v>
      </c>
      <c r="J175" s="30">
        <f>G175-H175-I175</f>
        <v>2310.52</v>
      </c>
      <c r="K175" s="30">
        <v>39749.79</v>
      </c>
      <c r="L175" s="23">
        <f>(F175+J175)/C175</f>
        <v>237.44015810276676</v>
      </c>
      <c r="M175" s="23">
        <f>K175/C175</f>
        <v>157.11379446640316</v>
      </c>
      <c r="N175" s="28">
        <f>(F175+J175+K175)/C175</f>
        <v>394.55395256916995</v>
      </c>
    </row>
    <row r="176" spans="1:14" ht="15" customHeight="1">
      <c r="A176" s="27" t="s">
        <v>534</v>
      </c>
      <c r="B176" s="21" t="s">
        <v>296</v>
      </c>
      <c r="C176" s="22">
        <v>26259</v>
      </c>
      <c r="D176" s="30">
        <v>6356208.4100000001</v>
      </c>
      <c r="E176" s="31">
        <v>0</v>
      </c>
      <c r="F176" s="30">
        <f>D176-E176</f>
        <v>6356208.4100000001</v>
      </c>
      <c r="G176" s="30">
        <v>227098.96</v>
      </c>
      <c r="H176" s="30">
        <v>0</v>
      </c>
      <c r="I176" s="30">
        <v>0</v>
      </c>
      <c r="J176" s="30">
        <f>G176-H176-I176</f>
        <v>227098.96</v>
      </c>
      <c r="K176" s="30">
        <v>4005224.15</v>
      </c>
      <c r="L176" s="23">
        <f>(F176+J176)/C176</f>
        <v>250.70670512966984</v>
      </c>
      <c r="M176" s="23">
        <f>K176/C176</f>
        <v>152.52767241707605</v>
      </c>
      <c r="N176" s="28">
        <f>(F176+J176+K176)/C176</f>
        <v>403.23437754674586</v>
      </c>
    </row>
    <row r="177" spans="1:14" ht="15" customHeight="1">
      <c r="A177" s="27" t="s">
        <v>329</v>
      </c>
      <c r="B177" s="21" t="s">
        <v>296</v>
      </c>
      <c r="C177" s="22">
        <v>3522</v>
      </c>
      <c r="D177" s="30">
        <v>1583572.93</v>
      </c>
      <c r="E177" s="31">
        <v>0</v>
      </c>
      <c r="F177" s="30">
        <f>D177-E177</f>
        <v>1583572.93</v>
      </c>
      <c r="G177" s="30">
        <v>52543.66</v>
      </c>
      <c r="H177" s="30">
        <v>0</v>
      </c>
      <c r="I177" s="30">
        <v>0</v>
      </c>
      <c r="J177" s="30">
        <f>G177-H177-I177</f>
        <v>52543.66</v>
      </c>
      <c r="K177" s="30">
        <v>424056.23</v>
      </c>
      <c r="L177" s="23">
        <f>(F177+J177)/C177</f>
        <v>464.54190516751839</v>
      </c>
      <c r="M177" s="23">
        <f>K177/C177</f>
        <v>120.40210959681998</v>
      </c>
      <c r="N177" s="28">
        <f>(F177+J177+K177)/C177</f>
        <v>584.94401476433836</v>
      </c>
    </row>
    <row r="178" spans="1:14" ht="15" customHeight="1">
      <c r="A178" s="27" t="s">
        <v>333</v>
      </c>
      <c r="B178" s="21" t="s">
        <v>296</v>
      </c>
      <c r="C178" s="22">
        <v>2502</v>
      </c>
      <c r="D178" s="30">
        <v>1022197.95</v>
      </c>
      <c r="E178" s="31">
        <v>0</v>
      </c>
      <c r="F178" s="30">
        <f>D178-E178</f>
        <v>1022197.95</v>
      </c>
      <c r="G178" s="30">
        <v>24270.99</v>
      </c>
      <c r="H178" s="30">
        <v>0</v>
      </c>
      <c r="I178" s="30">
        <v>0</v>
      </c>
      <c r="J178" s="30">
        <f>G178-H178-I178</f>
        <v>24270.99</v>
      </c>
      <c r="K178" s="30">
        <v>486746.21</v>
      </c>
      <c r="L178" s="23">
        <f>(F178+J178)/C178</f>
        <v>418.25297362110308</v>
      </c>
      <c r="M178" s="23">
        <f>K178/C178</f>
        <v>194.54284972022384</v>
      </c>
      <c r="N178" s="28">
        <f>(F178+J178+K178)/C178</f>
        <v>612.79582334132692</v>
      </c>
    </row>
    <row r="179" spans="1:14" ht="15" customHeight="1">
      <c r="A179" s="27" t="s">
        <v>377</v>
      </c>
      <c r="B179" s="21" t="s">
        <v>296</v>
      </c>
      <c r="C179" s="22">
        <v>6515</v>
      </c>
      <c r="D179" s="30">
        <v>9861341.1600000001</v>
      </c>
      <c r="E179" s="31">
        <v>0</v>
      </c>
      <c r="F179" s="30">
        <f>D179-E179</f>
        <v>9861341.1600000001</v>
      </c>
      <c r="G179" s="30">
        <v>1258085.68</v>
      </c>
      <c r="H179" s="30">
        <v>0</v>
      </c>
      <c r="I179" s="30">
        <v>0</v>
      </c>
      <c r="J179" s="30">
        <f>G179-H179-I179</f>
        <v>1258085.68</v>
      </c>
      <c r="K179" s="30">
        <v>2553270.87</v>
      </c>
      <c r="L179" s="23">
        <f>(F179+J179)/C179</f>
        <v>1706.7424159631619</v>
      </c>
      <c r="M179" s="23">
        <f>K179/C179</f>
        <v>391.90650345356869</v>
      </c>
      <c r="N179" s="28">
        <f>(F179+J179+K179)/C179</f>
        <v>2098.6489194167307</v>
      </c>
    </row>
    <row r="180" spans="1:14" ht="15" customHeight="1">
      <c r="A180" s="27" t="s">
        <v>427</v>
      </c>
      <c r="B180" s="21" t="s">
        <v>342</v>
      </c>
      <c r="C180" s="22">
        <v>5456</v>
      </c>
      <c r="D180" s="30">
        <v>1438959.98</v>
      </c>
      <c r="E180" s="31">
        <v>0</v>
      </c>
      <c r="F180" s="30">
        <f>D180-E180</f>
        <v>1438959.98</v>
      </c>
      <c r="G180" s="30">
        <v>33664.11</v>
      </c>
      <c r="H180" s="30">
        <v>0</v>
      </c>
      <c r="I180" s="30">
        <v>0</v>
      </c>
      <c r="J180" s="30">
        <f>G180-H180-I180</f>
        <v>33664.11</v>
      </c>
      <c r="K180" s="30">
        <v>790709.21</v>
      </c>
      <c r="L180" s="23">
        <f>(F180+J180)/C180</f>
        <v>269.90910740469212</v>
      </c>
      <c r="M180" s="23">
        <f>K180/C180</f>
        <v>144.92470857771261</v>
      </c>
      <c r="N180" s="28">
        <f>(F180+J180+K180)/C180</f>
        <v>414.83381598240464</v>
      </c>
    </row>
    <row r="181" spans="1:14" ht="15" customHeight="1">
      <c r="A181" s="27" t="s">
        <v>569</v>
      </c>
      <c r="B181" s="21" t="s">
        <v>103</v>
      </c>
      <c r="C181" s="22">
        <v>223</v>
      </c>
      <c r="D181" s="30">
        <v>59394.879999999997</v>
      </c>
      <c r="E181" s="31">
        <v>0</v>
      </c>
      <c r="F181" s="30">
        <f>D181-E181</f>
        <v>59394.879999999997</v>
      </c>
      <c r="G181" s="30">
        <v>2297.79</v>
      </c>
      <c r="H181" s="30">
        <v>0</v>
      </c>
      <c r="I181" s="30">
        <v>0</v>
      </c>
      <c r="J181" s="30">
        <f>G181-H181-I181</f>
        <v>2297.79</v>
      </c>
      <c r="K181" s="30">
        <v>11625.57</v>
      </c>
      <c r="L181" s="23">
        <f>(F181+J181)/C181</f>
        <v>276.6487443946188</v>
      </c>
      <c r="M181" s="23">
        <f>K181/C181</f>
        <v>52.132600896860986</v>
      </c>
      <c r="N181" s="28">
        <f>(F181+J181+K181)/C181</f>
        <v>328.78134529147979</v>
      </c>
    </row>
    <row r="182" spans="1:14" ht="15" customHeight="1">
      <c r="A182" s="27" t="s">
        <v>581</v>
      </c>
      <c r="B182" s="21" t="s">
        <v>199</v>
      </c>
      <c r="C182" s="22">
        <v>3314</v>
      </c>
      <c r="D182" s="30">
        <v>1258413.97</v>
      </c>
      <c r="E182" s="31">
        <v>0</v>
      </c>
      <c r="F182" s="30">
        <f>D182-E182</f>
        <v>1258413.97</v>
      </c>
      <c r="G182" s="30">
        <v>19047.45</v>
      </c>
      <c r="H182" s="30">
        <v>0</v>
      </c>
      <c r="I182" s="30">
        <v>0</v>
      </c>
      <c r="J182" s="30">
        <f>G182-H182-I182</f>
        <v>19047.45</v>
      </c>
      <c r="K182" s="30">
        <v>679702.88</v>
      </c>
      <c r="L182" s="23">
        <f>(F182+J182)/C182</f>
        <v>385.47417622208809</v>
      </c>
      <c r="M182" s="23">
        <f>K182/C182</f>
        <v>205.1004465902233</v>
      </c>
      <c r="N182" s="28">
        <f>(F182+J182+K182)/C182</f>
        <v>590.5746228123113</v>
      </c>
    </row>
    <row r="183" spans="1:14" ht="15" customHeight="1">
      <c r="A183" s="27" t="s">
        <v>620</v>
      </c>
      <c r="B183" s="21" t="s">
        <v>288</v>
      </c>
      <c r="C183" s="22">
        <v>3049</v>
      </c>
      <c r="D183" s="30">
        <v>837489.76</v>
      </c>
      <c r="E183" s="31">
        <v>0</v>
      </c>
      <c r="F183" s="30">
        <f>D183-E183</f>
        <v>837489.76</v>
      </c>
      <c r="G183" s="30">
        <v>20067.009999999998</v>
      </c>
      <c r="H183" s="30">
        <v>0</v>
      </c>
      <c r="I183" s="30">
        <v>0</v>
      </c>
      <c r="J183" s="30">
        <f>G183-H183-I183</f>
        <v>20067.009999999998</v>
      </c>
      <c r="K183" s="30">
        <v>543222.4</v>
      </c>
      <c r="L183" s="23">
        <f>(F183+J183)/C183</f>
        <v>281.25836995736307</v>
      </c>
      <c r="M183" s="23">
        <f>K183/C183</f>
        <v>178.1641193834044</v>
      </c>
      <c r="N183" s="28">
        <f>(F183+J183+K183)/C183</f>
        <v>459.42248934076741</v>
      </c>
    </row>
    <row r="184" spans="1:14" ht="15" customHeight="1">
      <c r="A184" s="27" t="s">
        <v>588</v>
      </c>
      <c r="B184" s="21" t="s">
        <v>342</v>
      </c>
      <c r="C184" s="22">
        <v>4864</v>
      </c>
      <c r="D184" s="30">
        <v>2470110.0699999998</v>
      </c>
      <c r="E184" s="31">
        <v>0</v>
      </c>
      <c r="F184" s="30">
        <f>D184-E184</f>
        <v>2470110.0699999998</v>
      </c>
      <c r="G184" s="30">
        <v>37133.360000000001</v>
      </c>
      <c r="H184" s="30">
        <v>0</v>
      </c>
      <c r="I184" s="30">
        <v>0</v>
      </c>
      <c r="J184" s="30">
        <f>G184-H184-I184</f>
        <v>37133.360000000001</v>
      </c>
      <c r="K184" s="30">
        <v>799141.21</v>
      </c>
      <c r="L184" s="23">
        <f>(F184+J184)/C184</f>
        <v>515.46945518092105</v>
      </c>
      <c r="M184" s="23">
        <f>K184/C184</f>
        <v>164.29712376644736</v>
      </c>
      <c r="N184" s="28">
        <f>(F184+J184+K184)/C184</f>
        <v>679.76657894736832</v>
      </c>
    </row>
    <row r="185" spans="1:14" ht="15" customHeight="1">
      <c r="A185" s="27" t="s">
        <v>579</v>
      </c>
      <c r="B185" s="21" t="s">
        <v>342</v>
      </c>
      <c r="C185" s="22">
        <v>2821</v>
      </c>
      <c r="D185" s="30">
        <v>537586.22</v>
      </c>
      <c r="E185" s="31">
        <v>0</v>
      </c>
      <c r="F185" s="30">
        <f>D185-E185</f>
        <v>537586.22</v>
      </c>
      <c r="G185" s="30">
        <v>1113.04</v>
      </c>
      <c r="H185" s="30">
        <v>0</v>
      </c>
      <c r="I185" s="30">
        <v>0</v>
      </c>
      <c r="J185" s="30">
        <f>G185-H185-I185</f>
        <v>1113.04</v>
      </c>
      <c r="K185" s="30">
        <v>117531.46</v>
      </c>
      <c r="L185" s="23">
        <f>(F185+J185)/C185</f>
        <v>190.96038993264801</v>
      </c>
      <c r="M185" s="23">
        <f>K185/C185</f>
        <v>41.663048564338887</v>
      </c>
      <c r="N185" s="28">
        <f>(F185+J185+K185)/C185</f>
        <v>232.62343849698686</v>
      </c>
    </row>
    <row r="186" spans="1:14" ht="15" customHeight="1">
      <c r="A186" s="27" t="s">
        <v>621</v>
      </c>
      <c r="B186" s="21" t="s">
        <v>342</v>
      </c>
      <c r="C186" s="22">
        <v>17418</v>
      </c>
      <c r="D186" s="30">
        <v>4096676.83</v>
      </c>
      <c r="E186" s="31">
        <v>0</v>
      </c>
      <c r="F186" s="30">
        <f>D186-E186</f>
        <v>4096676.83</v>
      </c>
      <c r="G186" s="30">
        <v>120187.51</v>
      </c>
      <c r="H186" s="30">
        <v>0</v>
      </c>
      <c r="I186" s="30">
        <v>0</v>
      </c>
      <c r="J186" s="30">
        <f>G186-H186-I186</f>
        <v>120187.51</v>
      </c>
      <c r="K186" s="30">
        <v>2389019.41</v>
      </c>
      <c r="L186" s="23">
        <f>(F186+J186)/C186</f>
        <v>242.09807899873692</v>
      </c>
      <c r="M186" s="23">
        <f>K186/C186</f>
        <v>137.15807842461822</v>
      </c>
      <c r="N186" s="28">
        <f>(F186+J186+K186)/C186</f>
        <v>379.25615742335515</v>
      </c>
    </row>
    <row r="187" spans="1:14" ht="15" customHeight="1">
      <c r="A187" s="27" t="s">
        <v>344</v>
      </c>
      <c r="B187" s="21" t="s">
        <v>342</v>
      </c>
      <c r="C187" s="22">
        <v>629</v>
      </c>
      <c r="D187" s="30">
        <v>200281.67</v>
      </c>
      <c r="E187" s="31">
        <v>0</v>
      </c>
      <c r="F187" s="30">
        <f>D187-E187</f>
        <v>200281.67</v>
      </c>
      <c r="G187" s="30">
        <v>4715.57</v>
      </c>
      <c r="H187" s="30">
        <v>0</v>
      </c>
      <c r="I187" s="30">
        <v>0</v>
      </c>
      <c r="J187" s="30">
        <f>G187-H187-I187</f>
        <v>4715.57</v>
      </c>
      <c r="K187" s="30">
        <v>47099.49</v>
      </c>
      <c r="L187" s="23">
        <f>(F187+J187)/C187</f>
        <v>325.90976152623216</v>
      </c>
      <c r="M187" s="23">
        <f>K187/C187</f>
        <v>74.87995230524642</v>
      </c>
      <c r="N187" s="28">
        <f>(F187+J187+K187)/C187</f>
        <v>400.78971383147854</v>
      </c>
    </row>
    <row r="188" spans="1:14" ht="15" customHeight="1">
      <c r="A188" s="27" t="s">
        <v>354</v>
      </c>
      <c r="B188" s="21" t="s">
        <v>342</v>
      </c>
      <c r="C188" s="22">
        <v>1443</v>
      </c>
      <c r="D188" s="30">
        <v>1063694.7</v>
      </c>
      <c r="E188" s="31">
        <v>0</v>
      </c>
      <c r="F188" s="30">
        <f>D188-E188</f>
        <v>1063694.7</v>
      </c>
      <c r="G188" s="30">
        <v>12538.14</v>
      </c>
      <c r="H188" s="30">
        <v>0</v>
      </c>
      <c r="I188" s="30">
        <v>0</v>
      </c>
      <c r="J188" s="30">
        <f>G188-H188-I188</f>
        <v>12538.14</v>
      </c>
      <c r="K188" s="30">
        <v>372928.34</v>
      </c>
      <c r="L188" s="23">
        <f>(F188+J188)/C188</f>
        <v>745.83010395010388</v>
      </c>
      <c r="M188" s="23">
        <f>K188/C188</f>
        <v>258.4395980595981</v>
      </c>
      <c r="N188" s="28">
        <f>(F188+J188+K188)/C188</f>
        <v>1004.269702009702</v>
      </c>
    </row>
    <row r="189" spans="1:14" ht="15" customHeight="1">
      <c r="A189" s="27" t="s">
        <v>584</v>
      </c>
      <c r="B189" s="21" t="s">
        <v>199</v>
      </c>
      <c r="C189" s="22">
        <v>4058</v>
      </c>
      <c r="D189" s="30">
        <v>1738064.44</v>
      </c>
      <c r="E189" s="31">
        <v>0</v>
      </c>
      <c r="F189" s="30">
        <f>D189-E189</f>
        <v>1738064.44</v>
      </c>
      <c r="G189" s="30">
        <v>39871.67</v>
      </c>
      <c r="H189" s="30">
        <v>0</v>
      </c>
      <c r="I189" s="30">
        <v>0</v>
      </c>
      <c r="J189" s="30">
        <f>G189-H189-I189</f>
        <v>39871.67</v>
      </c>
      <c r="K189" s="30">
        <v>683255.84</v>
      </c>
      <c r="L189" s="23">
        <f>(F189+J189)/C189</f>
        <v>438.1311261705273</v>
      </c>
      <c r="M189" s="23">
        <f>K189/C189</f>
        <v>168.37255791030063</v>
      </c>
      <c r="N189" s="28">
        <f>(F189+J189+K189)/C189</f>
        <v>606.50368408082795</v>
      </c>
    </row>
    <row r="190" spans="1:14" ht="15" customHeight="1">
      <c r="A190" s="27" t="s">
        <v>63</v>
      </c>
      <c r="B190" s="21" t="s">
        <v>0</v>
      </c>
      <c r="C190" s="22">
        <v>2070</v>
      </c>
      <c r="D190" s="30">
        <v>898546.24</v>
      </c>
      <c r="E190" s="31">
        <v>0</v>
      </c>
      <c r="F190" s="30">
        <f>D190-E190</f>
        <v>898546.24</v>
      </c>
      <c r="G190" s="30">
        <v>6220.93</v>
      </c>
      <c r="H190" s="30">
        <v>0</v>
      </c>
      <c r="I190" s="30">
        <v>0</v>
      </c>
      <c r="J190" s="30">
        <f>G190-H190-I190</f>
        <v>6220.93</v>
      </c>
      <c r="K190" s="30">
        <v>263749.21000000002</v>
      </c>
      <c r="L190" s="23">
        <f>(F190+J190)/C190</f>
        <v>437.08558937198069</v>
      </c>
      <c r="M190" s="23">
        <f>K190/C190</f>
        <v>127.415077294686</v>
      </c>
      <c r="N190" s="28">
        <f>(F190+J190+K190)/C190</f>
        <v>564.50066666666669</v>
      </c>
    </row>
    <row r="191" spans="1:14" ht="15" customHeight="1">
      <c r="A191" s="27" t="s">
        <v>173</v>
      </c>
      <c r="B191" s="21" t="s">
        <v>133</v>
      </c>
      <c r="C191" s="22">
        <v>123</v>
      </c>
      <c r="D191" s="30">
        <v>39072.76</v>
      </c>
      <c r="E191" s="31">
        <v>0</v>
      </c>
      <c r="F191" s="30">
        <f>D191-E191</f>
        <v>39072.76</v>
      </c>
      <c r="G191" s="30">
        <v>0</v>
      </c>
      <c r="H191" s="30">
        <v>0</v>
      </c>
      <c r="I191" s="30">
        <v>0</v>
      </c>
      <c r="J191" s="30">
        <f>G191-H191-I191</f>
        <v>0</v>
      </c>
      <c r="K191" s="30">
        <v>8360.9699999999993</v>
      </c>
      <c r="L191" s="23">
        <f>(F191+J191)/C191</f>
        <v>317.66471544715449</v>
      </c>
      <c r="M191" s="23">
        <f>K191/C191</f>
        <v>67.975365853658531</v>
      </c>
      <c r="N191" s="28">
        <f>(F191+J191+K191)/C191</f>
        <v>385.64008130081305</v>
      </c>
    </row>
    <row r="192" spans="1:14" ht="15" customHeight="1">
      <c r="A192" s="27" t="s">
        <v>477</v>
      </c>
      <c r="B192" s="21" t="s">
        <v>257</v>
      </c>
      <c r="C192" s="22">
        <v>7809</v>
      </c>
      <c r="D192" s="30">
        <v>1862937.66</v>
      </c>
      <c r="E192" s="31">
        <v>0</v>
      </c>
      <c r="F192" s="30">
        <f>D192-E192</f>
        <v>1862937.66</v>
      </c>
      <c r="G192" s="30">
        <v>53272.89</v>
      </c>
      <c r="H192" s="30">
        <v>0</v>
      </c>
      <c r="I192" s="30">
        <v>0</v>
      </c>
      <c r="J192" s="30">
        <f>G192-H192-I192</f>
        <v>53272.89</v>
      </c>
      <c r="K192" s="30">
        <v>972009.81</v>
      </c>
      <c r="L192" s="23">
        <f>(F192+J192)/C192</f>
        <v>245.38488282750669</v>
      </c>
      <c r="M192" s="23">
        <f>K192/C192</f>
        <v>124.47301959277758</v>
      </c>
      <c r="N192" s="28">
        <f>(F192+J192+K192)/C192</f>
        <v>369.85790242028429</v>
      </c>
    </row>
    <row r="193" spans="1:14" ht="15" customHeight="1">
      <c r="A193" s="27" t="s">
        <v>219</v>
      </c>
      <c r="B193" s="21" t="s">
        <v>199</v>
      </c>
      <c r="C193" s="22">
        <v>824</v>
      </c>
      <c r="D193" s="30">
        <v>272365.2</v>
      </c>
      <c r="E193" s="31">
        <v>0</v>
      </c>
      <c r="F193" s="30">
        <f>D193-E193</f>
        <v>272365.2</v>
      </c>
      <c r="G193" s="30">
        <v>10936.01</v>
      </c>
      <c r="H193" s="30">
        <v>0</v>
      </c>
      <c r="I193" s="30">
        <v>0</v>
      </c>
      <c r="J193" s="30">
        <f>G193-H193-I193</f>
        <v>10936.01</v>
      </c>
      <c r="K193" s="30">
        <v>126115.12</v>
      </c>
      <c r="L193" s="23">
        <f>(F193+J193)/C193</f>
        <v>343.81214805825243</v>
      </c>
      <c r="M193" s="23">
        <f>K193/C193</f>
        <v>153.05233009708738</v>
      </c>
      <c r="N193" s="28">
        <f>(F193+J193+K193)/C193</f>
        <v>496.86447815533984</v>
      </c>
    </row>
    <row r="194" spans="1:14" ht="15" customHeight="1">
      <c r="A194" s="27" t="s">
        <v>353</v>
      </c>
      <c r="B194" s="21" t="s">
        <v>342</v>
      </c>
      <c r="C194" s="22">
        <v>4718</v>
      </c>
      <c r="D194" s="30">
        <v>1450293.38</v>
      </c>
      <c r="E194" s="31">
        <v>0</v>
      </c>
      <c r="F194" s="30">
        <f>D194-E194</f>
        <v>1450293.38</v>
      </c>
      <c r="G194" s="30">
        <v>88293.759999999995</v>
      </c>
      <c r="H194" s="30">
        <v>0</v>
      </c>
      <c r="I194" s="30">
        <v>0</v>
      </c>
      <c r="J194" s="30">
        <f>G194-H194-I194</f>
        <v>88293.759999999995</v>
      </c>
      <c r="K194" s="30">
        <v>684542.15</v>
      </c>
      <c r="L194" s="23">
        <f>(F194+J194)/C194</f>
        <v>326.11003391267485</v>
      </c>
      <c r="M194" s="23">
        <f>K194/C194</f>
        <v>145.09159601526071</v>
      </c>
      <c r="N194" s="28">
        <f>(F194+J194+K194)/C194</f>
        <v>471.20162992793558</v>
      </c>
    </row>
    <row r="195" spans="1:14" ht="15" customHeight="1">
      <c r="A195" s="27" t="s">
        <v>422</v>
      </c>
      <c r="B195" s="21" t="s">
        <v>199</v>
      </c>
      <c r="C195" s="22">
        <v>7441</v>
      </c>
      <c r="D195" s="30">
        <v>2712761.5</v>
      </c>
      <c r="E195" s="31">
        <v>0</v>
      </c>
      <c r="F195" s="30">
        <f>D195-E195</f>
        <v>2712761.5</v>
      </c>
      <c r="G195" s="30">
        <v>36085.24</v>
      </c>
      <c r="H195" s="30">
        <v>0</v>
      </c>
      <c r="I195" s="30">
        <v>0</v>
      </c>
      <c r="J195" s="30">
        <f>G195-H195-I195</f>
        <v>36085.24</v>
      </c>
      <c r="K195" s="30">
        <v>1347061.93</v>
      </c>
      <c r="L195" s="23">
        <f>(F195+J195)/C195</f>
        <v>369.41899475876903</v>
      </c>
      <c r="M195" s="23">
        <f>K195/C195</f>
        <v>181.03237871253862</v>
      </c>
      <c r="N195" s="28">
        <f>(F195+J195+K195)/C195</f>
        <v>550.45137347130765</v>
      </c>
    </row>
    <row r="196" spans="1:14" ht="15" customHeight="1">
      <c r="A196" s="27" t="s">
        <v>491</v>
      </c>
      <c r="B196" s="21" t="s">
        <v>0</v>
      </c>
      <c r="C196" s="22">
        <v>8002</v>
      </c>
      <c r="D196" s="30">
        <v>1516096.33</v>
      </c>
      <c r="E196" s="31">
        <v>0</v>
      </c>
      <c r="F196" s="30">
        <f>D196-E196</f>
        <v>1516096.33</v>
      </c>
      <c r="G196" s="30">
        <v>20936.07</v>
      </c>
      <c r="H196" s="30">
        <v>0</v>
      </c>
      <c r="I196" s="30">
        <v>0</v>
      </c>
      <c r="J196" s="30">
        <f>G196-H196-I196</f>
        <v>20936.07</v>
      </c>
      <c r="K196" s="30">
        <v>569102.34</v>
      </c>
      <c r="L196" s="23">
        <f>(F196+J196)/C196</f>
        <v>192.08102974256437</v>
      </c>
      <c r="M196" s="23">
        <f>K196/C196</f>
        <v>71.120012496875773</v>
      </c>
      <c r="N196" s="28">
        <f>(F196+J196+K196)/C196</f>
        <v>263.20104223944014</v>
      </c>
    </row>
    <row r="197" spans="1:14" ht="15" customHeight="1">
      <c r="A197" s="27" t="s">
        <v>622</v>
      </c>
      <c r="B197" s="21" t="s">
        <v>103</v>
      </c>
      <c r="C197" s="22">
        <v>2364</v>
      </c>
      <c r="D197" s="30">
        <v>533632.43000000005</v>
      </c>
      <c r="E197" s="31">
        <v>0</v>
      </c>
      <c r="F197" s="30">
        <f>D197-E197</f>
        <v>533632.43000000005</v>
      </c>
      <c r="G197" s="30">
        <v>29522.62</v>
      </c>
      <c r="H197" s="30">
        <v>0</v>
      </c>
      <c r="I197" s="30">
        <v>0</v>
      </c>
      <c r="J197" s="30">
        <f>G197-H197-I197</f>
        <v>29522.62</v>
      </c>
      <c r="K197" s="30">
        <v>160254.17000000001</v>
      </c>
      <c r="L197" s="23">
        <f>(F197+J197)/C197</f>
        <v>238.22125634517769</v>
      </c>
      <c r="M197" s="23">
        <f>K197/C197</f>
        <v>67.789412013536378</v>
      </c>
      <c r="N197" s="28">
        <f>(F197+J197+K197)/C197</f>
        <v>306.0106683587141</v>
      </c>
    </row>
    <row r="198" spans="1:14" ht="15" customHeight="1">
      <c r="A198" s="27" t="s">
        <v>443</v>
      </c>
      <c r="B198" s="21" t="s">
        <v>0</v>
      </c>
      <c r="C198" s="22">
        <v>5565</v>
      </c>
      <c r="D198" s="30">
        <v>1801998.79</v>
      </c>
      <c r="E198" s="31">
        <v>0</v>
      </c>
      <c r="F198" s="30">
        <f>D198-E198</f>
        <v>1801998.79</v>
      </c>
      <c r="G198" s="30">
        <v>25873.01</v>
      </c>
      <c r="H198" s="30">
        <v>0</v>
      </c>
      <c r="I198" s="30">
        <v>0</v>
      </c>
      <c r="J198" s="30">
        <f>G198-H198-I198</f>
        <v>25873.01</v>
      </c>
      <c r="K198" s="30">
        <v>498184.41</v>
      </c>
      <c r="L198" s="23">
        <f>(F198+J198)/C198</f>
        <v>328.45854447439353</v>
      </c>
      <c r="M198" s="23">
        <f>K198/C198</f>
        <v>89.52100808625336</v>
      </c>
      <c r="N198" s="28">
        <f>(F198+J198+K198)/C198</f>
        <v>417.97955256064688</v>
      </c>
    </row>
    <row r="199" spans="1:14" ht="15" customHeight="1">
      <c r="A199" s="27" t="s">
        <v>172</v>
      </c>
      <c r="B199" s="21" t="s">
        <v>133</v>
      </c>
      <c r="C199" s="22">
        <v>278</v>
      </c>
      <c r="D199" s="30">
        <v>60777.97</v>
      </c>
      <c r="E199" s="31">
        <v>0</v>
      </c>
      <c r="F199" s="30">
        <f>D199-E199</f>
        <v>60777.97</v>
      </c>
      <c r="G199" s="30">
        <v>584.47</v>
      </c>
      <c r="H199" s="30">
        <v>0</v>
      </c>
      <c r="I199" s="30">
        <v>0</v>
      </c>
      <c r="J199" s="30">
        <f>G199-H199-I199</f>
        <v>584.47</v>
      </c>
      <c r="K199" s="30">
        <v>17750.580000000002</v>
      </c>
      <c r="L199" s="23">
        <f>(F199+J199)/C199</f>
        <v>220.72820143884894</v>
      </c>
      <c r="M199" s="23">
        <f>K199/C199</f>
        <v>63.851007194244609</v>
      </c>
      <c r="N199" s="28">
        <f>(F199+J199+K199)/C199</f>
        <v>284.57920863309351</v>
      </c>
    </row>
    <row r="200" spans="1:14" ht="15" customHeight="1">
      <c r="A200" s="27" t="s">
        <v>555</v>
      </c>
      <c r="B200" s="21" t="s">
        <v>288</v>
      </c>
      <c r="C200" s="22">
        <v>84489</v>
      </c>
      <c r="D200" s="30">
        <v>35678070.729999997</v>
      </c>
      <c r="E200" s="31">
        <v>943395.26</v>
      </c>
      <c r="F200" s="30">
        <f>D200-E200</f>
        <v>34734675.469999999</v>
      </c>
      <c r="G200" s="30">
        <v>3498721.8</v>
      </c>
      <c r="H200" s="30">
        <v>1336218.75</v>
      </c>
      <c r="I200" s="30">
        <v>390093.96</v>
      </c>
      <c r="J200" s="30">
        <f>G200-H200-I200</f>
        <v>1772409.0899999999</v>
      </c>
      <c r="K200" s="30">
        <v>8205304.79</v>
      </c>
      <c r="L200" s="23">
        <f>(F200+J200)/C200</f>
        <v>432.09275242931034</v>
      </c>
      <c r="M200" s="23">
        <f>K200/C200</f>
        <v>97.116841127247341</v>
      </c>
      <c r="N200" s="28">
        <f>(F200+J200+K200)/C200</f>
        <v>529.20959355655771</v>
      </c>
    </row>
    <row r="201" spans="1:14" ht="15" customHeight="1">
      <c r="A201" s="27" t="s">
        <v>228</v>
      </c>
      <c r="B201" s="21" t="s">
        <v>199</v>
      </c>
      <c r="C201" s="22">
        <v>965</v>
      </c>
      <c r="D201" s="30">
        <v>436758.58</v>
      </c>
      <c r="E201" s="31">
        <v>0</v>
      </c>
      <c r="F201" s="30">
        <f>D201-E201</f>
        <v>436758.58</v>
      </c>
      <c r="G201" s="30">
        <v>29253.57</v>
      </c>
      <c r="H201" s="30">
        <v>0</v>
      </c>
      <c r="I201" s="30">
        <v>0</v>
      </c>
      <c r="J201" s="30">
        <f>G201-H201-I201</f>
        <v>29253.57</v>
      </c>
      <c r="K201" s="30">
        <v>174336.69</v>
      </c>
      <c r="L201" s="23">
        <f>(F201+J201)/C201</f>
        <v>482.91414507772021</v>
      </c>
      <c r="M201" s="23">
        <f>K201/C201</f>
        <v>180.6597823834197</v>
      </c>
      <c r="N201" s="28">
        <f>(F201+J201+K201)/C201</f>
        <v>663.57392746113999</v>
      </c>
    </row>
    <row r="202" spans="1:14" ht="15" customHeight="1">
      <c r="A202" s="27" t="s">
        <v>227</v>
      </c>
      <c r="B202" s="21" t="s">
        <v>199</v>
      </c>
      <c r="C202" s="22">
        <v>1434</v>
      </c>
      <c r="D202" s="30">
        <v>487830.09</v>
      </c>
      <c r="E202" s="31">
        <v>0</v>
      </c>
      <c r="F202" s="30">
        <f>D202-E202</f>
        <v>487830.09</v>
      </c>
      <c r="G202" s="30">
        <v>10547.98</v>
      </c>
      <c r="H202" s="30">
        <v>0</v>
      </c>
      <c r="I202" s="30">
        <v>0</v>
      </c>
      <c r="J202" s="30">
        <f>G202-H202-I202</f>
        <v>10547.98</v>
      </c>
      <c r="K202" s="30">
        <v>351020.49</v>
      </c>
      <c r="L202" s="23">
        <f>(F202+J202)/C202</f>
        <v>347.54398186889819</v>
      </c>
      <c r="M202" s="23">
        <f>K202/C202</f>
        <v>244.78416317991631</v>
      </c>
      <c r="N202" s="28">
        <f>(F202+J202+K202)/C202</f>
        <v>592.32814504881458</v>
      </c>
    </row>
    <row r="203" spans="1:14" ht="15" customHeight="1">
      <c r="A203" s="27" t="s">
        <v>57</v>
      </c>
      <c r="B203" s="21" t="s">
        <v>0</v>
      </c>
      <c r="C203" s="22">
        <v>1257</v>
      </c>
      <c r="D203" s="30">
        <v>363936.22</v>
      </c>
      <c r="E203" s="31">
        <v>0</v>
      </c>
      <c r="F203" s="30">
        <f>D203-E203</f>
        <v>363936.22</v>
      </c>
      <c r="G203" s="30">
        <v>28815.94</v>
      </c>
      <c r="H203" s="30">
        <v>0</v>
      </c>
      <c r="I203" s="30">
        <v>0</v>
      </c>
      <c r="J203" s="30">
        <f>G203-H203-I203</f>
        <v>28815.94</v>
      </c>
      <c r="K203" s="30">
        <v>136018.63</v>
      </c>
      <c r="L203" s="23">
        <f>(F203+J203)/C203</f>
        <v>312.4519968178202</v>
      </c>
      <c r="M203" s="23">
        <f>K203/C203</f>
        <v>108.20893396976929</v>
      </c>
      <c r="N203" s="28">
        <f>(F203+J203+K203)/C203</f>
        <v>420.66093078758951</v>
      </c>
    </row>
    <row r="204" spans="1:14" ht="15" customHeight="1">
      <c r="A204" s="27" t="s">
        <v>598</v>
      </c>
      <c r="B204" s="21" t="s">
        <v>288</v>
      </c>
      <c r="C204" s="22">
        <v>19123</v>
      </c>
      <c r="D204" s="30">
        <v>13553072.48</v>
      </c>
      <c r="E204" s="31">
        <v>0</v>
      </c>
      <c r="F204" s="30">
        <f>D204-E204</f>
        <v>13553072.48</v>
      </c>
      <c r="G204" s="30">
        <v>906043.17</v>
      </c>
      <c r="H204" s="30">
        <v>0</v>
      </c>
      <c r="I204" s="30">
        <v>0</v>
      </c>
      <c r="J204" s="30">
        <f>G204-H204-I204</f>
        <v>906043.17</v>
      </c>
      <c r="K204" s="30">
        <v>5206392.7699999996</v>
      </c>
      <c r="L204" s="23">
        <f>(F204+J204)/C204</f>
        <v>756.11126130837215</v>
      </c>
      <c r="M204" s="23">
        <f>K204/C204</f>
        <v>272.25815876170054</v>
      </c>
      <c r="N204" s="28">
        <f>(F204+J204+K204)/C204</f>
        <v>1028.3694200700727</v>
      </c>
    </row>
    <row r="205" spans="1:14" ht="15" customHeight="1">
      <c r="A205" s="27" t="s">
        <v>171</v>
      </c>
      <c r="B205" s="21" t="s">
        <v>133</v>
      </c>
      <c r="C205" s="22">
        <v>1472</v>
      </c>
      <c r="D205" s="30">
        <v>503085.18</v>
      </c>
      <c r="E205" s="31">
        <v>0</v>
      </c>
      <c r="F205" s="30">
        <f>D205-E205</f>
        <v>503085.18</v>
      </c>
      <c r="G205" s="30">
        <v>15022.27</v>
      </c>
      <c r="H205" s="30">
        <v>0</v>
      </c>
      <c r="I205" s="30">
        <v>0</v>
      </c>
      <c r="J205" s="30">
        <f>G205-H205-I205</f>
        <v>15022.27</v>
      </c>
      <c r="K205" s="30">
        <v>148728.88</v>
      </c>
      <c r="L205" s="23">
        <f>(F205+J205)/C205</f>
        <v>351.97516983695652</v>
      </c>
      <c r="M205" s="23">
        <f>K205/C205</f>
        <v>101.03864130434783</v>
      </c>
      <c r="N205" s="28">
        <f>(F205+J205+K205)/C205</f>
        <v>453.01381114130442</v>
      </c>
    </row>
    <row r="206" spans="1:14" ht="15" customHeight="1">
      <c r="A206" s="27" t="s">
        <v>124</v>
      </c>
      <c r="B206" s="21" t="s">
        <v>103</v>
      </c>
      <c r="C206" s="22">
        <v>2222</v>
      </c>
      <c r="D206" s="30">
        <v>652938.21</v>
      </c>
      <c r="E206" s="31">
        <v>0</v>
      </c>
      <c r="F206" s="30">
        <f>D206-E206</f>
        <v>652938.21</v>
      </c>
      <c r="G206" s="30">
        <v>5907.83</v>
      </c>
      <c r="H206" s="30">
        <v>0</v>
      </c>
      <c r="I206" s="30">
        <v>0</v>
      </c>
      <c r="J206" s="30">
        <f>G206-H206-I206</f>
        <v>5907.83</v>
      </c>
      <c r="K206" s="30">
        <v>139448.48000000001</v>
      </c>
      <c r="L206" s="23">
        <f>(F206+J206)/C206</f>
        <v>296.51036903690368</v>
      </c>
      <c r="M206" s="23">
        <f>K206/C206</f>
        <v>62.758091809180925</v>
      </c>
      <c r="N206" s="28">
        <f>(F206+J206+K206)/C206</f>
        <v>359.26846084608457</v>
      </c>
    </row>
    <row r="207" spans="1:14" ht="15" customHeight="1">
      <c r="A207" s="27" t="s">
        <v>475</v>
      </c>
      <c r="B207" s="21" t="s">
        <v>0</v>
      </c>
      <c r="C207" s="22">
        <v>15200</v>
      </c>
      <c r="D207" s="30">
        <v>3302209.14</v>
      </c>
      <c r="E207" s="31">
        <v>0</v>
      </c>
      <c r="F207" s="30">
        <f>D207-E207</f>
        <v>3302209.14</v>
      </c>
      <c r="G207" s="30">
        <v>419426.2</v>
      </c>
      <c r="H207" s="30">
        <v>0</v>
      </c>
      <c r="I207" s="30">
        <v>0</v>
      </c>
      <c r="J207" s="30">
        <f>G207-H207-I207</f>
        <v>419426.2</v>
      </c>
      <c r="K207" s="30">
        <v>1781132.07</v>
      </c>
      <c r="L207" s="23">
        <f>(F207+J207)/C207</f>
        <v>244.8444302631579</v>
      </c>
      <c r="M207" s="23">
        <f>K207/C207</f>
        <v>117.17974144736843</v>
      </c>
      <c r="N207" s="28">
        <f>(F207+J207+K207)/C207</f>
        <v>362.02417171052633</v>
      </c>
    </row>
    <row r="208" spans="1:14" ht="15" customHeight="1">
      <c r="A208" s="27" t="s">
        <v>62</v>
      </c>
      <c r="B208" s="21" t="s">
        <v>0</v>
      </c>
      <c r="C208" s="22">
        <v>3322</v>
      </c>
      <c r="D208" s="30">
        <v>799746.11</v>
      </c>
      <c r="E208" s="31">
        <v>0</v>
      </c>
      <c r="F208" s="30">
        <f>D208-E208</f>
        <v>799746.11</v>
      </c>
      <c r="G208" s="30">
        <v>8796.51</v>
      </c>
      <c r="H208" s="30">
        <v>0</v>
      </c>
      <c r="I208" s="30">
        <v>0</v>
      </c>
      <c r="J208" s="30">
        <f>G208-H208-I208</f>
        <v>8796.51</v>
      </c>
      <c r="K208" s="30">
        <v>274641.57</v>
      </c>
      <c r="L208" s="23">
        <f>(F208+J208)/C208</f>
        <v>243.39031306441902</v>
      </c>
      <c r="M208" s="23">
        <f>K208/C208</f>
        <v>82.673561107766403</v>
      </c>
      <c r="N208" s="28">
        <f>(F208+J208+K208)/C208</f>
        <v>326.06387417218542</v>
      </c>
    </row>
    <row r="209" spans="1:14" ht="15" customHeight="1">
      <c r="A209" s="27" t="s">
        <v>53</v>
      </c>
      <c r="B209" s="21" t="s">
        <v>0</v>
      </c>
      <c r="C209" s="22">
        <v>2031</v>
      </c>
      <c r="D209" s="30">
        <v>429634.14</v>
      </c>
      <c r="E209" s="31">
        <v>0</v>
      </c>
      <c r="F209" s="30">
        <f>D209-E209</f>
        <v>429634.14</v>
      </c>
      <c r="G209" s="30">
        <v>19280.95</v>
      </c>
      <c r="H209" s="30">
        <v>0</v>
      </c>
      <c r="I209" s="30">
        <v>0</v>
      </c>
      <c r="J209" s="30">
        <f>G209-H209-I209</f>
        <v>19280.95</v>
      </c>
      <c r="K209" s="30">
        <v>213649.87</v>
      </c>
      <c r="L209" s="23">
        <f>(F209+J209)/C209</f>
        <v>221.0315558838011</v>
      </c>
      <c r="M209" s="23">
        <f>K209/C209</f>
        <v>105.19442146725751</v>
      </c>
      <c r="N209" s="28">
        <f>(F209+J209+K209)/C209</f>
        <v>326.22597735105859</v>
      </c>
    </row>
    <row r="210" spans="1:14" ht="15" customHeight="1">
      <c r="A210" s="27" t="s">
        <v>503</v>
      </c>
      <c r="B210" s="21" t="s">
        <v>296</v>
      </c>
      <c r="C210" s="22">
        <v>22147</v>
      </c>
      <c r="D210" s="30">
        <v>8577134.25</v>
      </c>
      <c r="E210" s="31">
        <v>0</v>
      </c>
      <c r="F210" s="30">
        <f>D210-E210</f>
        <v>8577134.25</v>
      </c>
      <c r="G210" s="30">
        <v>136131.23000000001</v>
      </c>
      <c r="H210" s="30">
        <v>0</v>
      </c>
      <c r="I210" s="30">
        <v>0</v>
      </c>
      <c r="J210" s="30">
        <f>G210-H210-I210</f>
        <v>136131.23000000001</v>
      </c>
      <c r="K210" s="30">
        <v>5135774.6399999997</v>
      </c>
      <c r="L210" s="23">
        <f>(F210+J210)/C210</f>
        <v>393.42870275883871</v>
      </c>
      <c r="M210" s="23">
        <f>K210/C210</f>
        <v>231.89482277509367</v>
      </c>
      <c r="N210" s="28">
        <f>(F210+J210+K210)/C210</f>
        <v>625.32352553393241</v>
      </c>
    </row>
    <row r="211" spans="1:14" ht="15" customHeight="1">
      <c r="A211" s="27" t="s">
        <v>334</v>
      </c>
      <c r="B211" s="21" t="s">
        <v>296</v>
      </c>
      <c r="C211" s="22">
        <v>3376</v>
      </c>
      <c r="D211" s="30">
        <v>1334617.1200000001</v>
      </c>
      <c r="E211" s="31">
        <v>0</v>
      </c>
      <c r="F211" s="30">
        <f>D211-E211</f>
        <v>1334617.1200000001</v>
      </c>
      <c r="G211" s="30">
        <v>49163.19</v>
      </c>
      <c r="H211" s="30">
        <v>0</v>
      </c>
      <c r="I211" s="30">
        <v>0</v>
      </c>
      <c r="J211" s="30">
        <f>G211-H211-I211</f>
        <v>49163.19</v>
      </c>
      <c r="K211" s="30">
        <v>494358.21</v>
      </c>
      <c r="L211" s="23">
        <f>(F211+J211)/C211</f>
        <v>409.88753258293838</v>
      </c>
      <c r="M211" s="23">
        <f>K211/C211</f>
        <v>146.43311907582938</v>
      </c>
      <c r="N211" s="28">
        <f>(F211+J211+K211)/C211</f>
        <v>556.32065165876782</v>
      </c>
    </row>
    <row r="212" spans="1:14" ht="15" customHeight="1">
      <c r="A212" s="27" t="s">
        <v>60</v>
      </c>
      <c r="B212" s="21" t="s">
        <v>0</v>
      </c>
      <c r="C212" s="22">
        <v>1309</v>
      </c>
      <c r="D212" s="30">
        <v>593917.26</v>
      </c>
      <c r="E212" s="31">
        <v>0</v>
      </c>
      <c r="F212" s="30">
        <f>D212-E212</f>
        <v>593917.26</v>
      </c>
      <c r="G212" s="30">
        <v>5244</v>
      </c>
      <c r="H212" s="30">
        <v>0</v>
      </c>
      <c r="I212" s="30">
        <v>0</v>
      </c>
      <c r="J212" s="30">
        <f>G212-H212-I212</f>
        <v>5244</v>
      </c>
      <c r="K212" s="30">
        <v>-51210.3</v>
      </c>
      <c r="L212" s="23">
        <f>(F212+J212)/C212</f>
        <v>457.72441558441557</v>
      </c>
      <c r="M212" s="23">
        <f>K212/C212</f>
        <v>-39.121695951107718</v>
      </c>
      <c r="N212" s="28">
        <f>(F212+J212+K212)/C212</f>
        <v>418.60271963330786</v>
      </c>
    </row>
    <row r="213" spans="1:14" ht="15" customHeight="1">
      <c r="A213" s="27" t="s">
        <v>328</v>
      </c>
      <c r="B213" s="21" t="s">
        <v>296</v>
      </c>
      <c r="C213" s="22">
        <v>3922</v>
      </c>
      <c r="D213" s="30">
        <v>1488272.48</v>
      </c>
      <c r="E213" s="31">
        <v>0</v>
      </c>
      <c r="F213" s="30">
        <f>D213-E213</f>
        <v>1488272.48</v>
      </c>
      <c r="G213" s="30">
        <v>10060.02</v>
      </c>
      <c r="H213" s="30">
        <v>0</v>
      </c>
      <c r="I213" s="30">
        <v>0</v>
      </c>
      <c r="J213" s="30">
        <f>G213-H213-I213</f>
        <v>10060.02</v>
      </c>
      <c r="K213" s="30">
        <v>1320343.47</v>
      </c>
      <c r="L213" s="23">
        <f>(F213+J213)/C213</f>
        <v>382.03276389597147</v>
      </c>
      <c r="M213" s="23">
        <f>K213/C213</f>
        <v>336.6505532891382</v>
      </c>
      <c r="N213" s="28">
        <f>(F213+J213+K213)/C213</f>
        <v>718.68331718510956</v>
      </c>
    </row>
    <row r="214" spans="1:14" ht="15" customHeight="1">
      <c r="A214" s="27" t="s">
        <v>286</v>
      </c>
      <c r="B214" s="21" t="s">
        <v>257</v>
      </c>
      <c r="C214" s="22">
        <v>379</v>
      </c>
      <c r="D214" s="30">
        <v>125658.82</v>
      </c>
      <c r="E214" s="31">
        <v>0</v>
      </c>
      <c r="F214" s="30">
        <f>D214-E214</f>
        <v>125658.82</v>
      </c>
      <c r="G214" s="30">
        <v>5864.35</v>
      </c>
      <c r="H214" s="30">
        <v>0</v>
      </c>
      <c r="I214" s="30">
        <v>0</v>
      </c>
      <c r="J214" s="30">
        <f>G214-H214-I214</f>
        <v>5864.35</v>
      </c>
      <c r="K214" s="30">
        <v>202538.29</v>
      </c>
      <c r="L214" s="23">
        <f>(F214+J214)/C214</f>
        <v>347.02683377308711</v>
      </c>
      <c r="M214" s="23">
        <f>K214/C214</f>
        <v>534.40182058047492</v>
      </c>
      <c r="N214" s="28">
        <f>(F214+J214+K214)/C214</f>
        <v>881.42865435356202</v>
      </c>
    </row>
    <row r="215" spans="1:14" ht="15" customHeight="1">
      <c r="A215" s="27" t="s">
        <v>494</v>
      </c>
      <c r="B215" s="21" t="s">
        <v>342</v>
      </c>
      <c r="C215" s="22">
        <v>5896</v>
      </c>
      <c r="D215" s="30">
        <v>1370074.77</v>
      </c>
      <c r="E215" s="31">
        <v>0</v>
      </c>
      <c r="F215" s="30">
        <f>D215-E215</f>
        <v>1370074.77</v>
      </c>
      <c r="G215" s="30">
        <v>32770.129999999997</v>
      </c>
      <c r="H215" s="30">
        <v>0</v>
      </c>
      <c r="I215" s="30">
        <v>0</v>
      </c>
      <c r="J215" s="30">
        <f>G215-H215-I215</f>
        <v>32770.129999999997</v>
      </c>
      <c r="K215" s="30">
        <v>280273.5</v>
      </c>
      <c r="L215" s="23">
        <f>(F215+J215)/C215</f>
        <v>237.93163161465398</v>
      </c>
      <c r="M215" s="23">
        <f>K215/C215</f>
        <v>47.536210990502035</v>
      </c>
      <c r="N215" s="28">
        <f>(F215+J215+K215)/C215</f>
        <v>285.46784260515602</v>
      </c>
    </row>
    <row r="216" spans="1:14" ht="15" customHeight="1">
      <c r="A216" s="27" t="s">
        <v>553</v>
      </c>
      <c r="B216" s="21" t="s">
        <v>257</v>
      </c>
      <c r="C216" s="22">
        <v>325701</v>
      </c>
      <c r="D216" s="30">
        <v>128187122.47</v>
      </c>
      <c r="E216" s="31">
        <v>6252721.4800000004</v>
      </c>
      <c r="F216" s="30">
        <f>D216-E216</f>
        <v>121934400.98999999</v>
      </c>
      <c r="G216" s="30">
        <v>10537111.25</v>
      </c>
      <c r="H216" s="30">
        <v>5022027.4000000004</v>
      </c>
      <c r="I216" s="30">
        <v>1417263.14</v>
      </c>
      <c r="J216" s="30">
        <f>G216-H216-I216</f>
        <v>4097820.71</v>
      </c>
      <c r="K216" s="30">
        <v>27009899.420000002</v>
      </c>
      <c r="L216" s="23">
        <f>(F216+J216)/C216</f>
        <v>386.95681529992231</v>
      </c>
      <c r="M216" s="23">
        <f>K216/C216</f>
        <v>82.928512408620179</v>
      </c>
      <c r="N216" s="28">
        <f>(F216+J216+K216)/C216</f>
        <v>469.88532770854249</v>
      </c>
    </row>
    <row r="217" spans="1:14" ht="15" customHeight="1">
      <c r="A217" s="27" t="s">
        <v>537</v>
      </c>
      <c r="B217" s="21" t="s">
        <v>342</v>
      </c>
      <c r="C217" s="22">
        <v>30777</v>
      </c>
      <c r="D217" s="30">
        <v>8176144.8200000003</v>
      </c>
      <c r="E217" s="31">
        <v>0</v>
      </c>
      <c r="F217" s="30">
        <f>D217-E217</f>
        <v>8176144.8200000003</v>
      </c>
      <c r="G217" s="30">
        <v>130483.08</v>
      </c>
      <c r="H217" s="30">
        <v>0</v>
      </c>
      <c r="I217" s="30">
        <v>0</v>
      </c>
      <c r="J217" s="30">
        <f>G217-H217-I217</f>
        <v>130483.08</v>
      </c>
      <c r="K217" s="30">
        <v>3938526.76</v>
      </c>
      <c r="L217" s="23">
        <f>(F217+J217)/C217</f>
        <v>269.89725769243267</v>
      </c>
      <c r="M217" s="23">
        <f>K217/C217</f>
        <v>127.96980732365077</v>
      </c>
      <c r="N217" s="28">
        <f>(F217+J217+K217)/C217</f>
        <v>397.86706501608342</v>
      </c>
    </row>
    <row r="218" spans="1:14" ht="15" customHeight="1">
      <c r="A218" s="27" t="s">
        <v>352</v>
      </c>
      <c r="B218" s="21" t="s">
        <v>342</v>
      </c>
      <c r="C218" s="22">
        <v>1251</v>
      </c>
      <c r="D218" s="30">
        <v>335466.19</v>
      </c>
      <c r="E218" s="31">
        <v>0</v>
      </c>
      <c r="F218" s="30">
        <f>D218-E218</f>
        <v>335466.19</v>
      </c>
      <c r="G218" s="30">
        <v>10484.81</v>
      </c>
      <c r="H218" s="30">
        <v>0</v>
      </c>
      <c r="I218" s="30">
        <v>0</v>
      </c>
      <c r="J218" s="30">
        <f>G218-H218-I218</f>
        <v>10484.81</v>
      </c>
      <c r="K218" s="30">
        <v>238465.71</v>
      </c>
      <c r="L218" s="23">
        <f>(F218+J218)/C218</f>
        <v>276.53956834532374</v>
      </c>
      <c r="M218" s="23">
        <f>K218/C218</f>
        <v>190.62007194244603</v>
      </c>
      <c r="N218" s="28">
        <f>(F218+J218+K218)/C218</f>
        <v>467.15964028776978</v>
      </c>
    </row>
    <row r="219" spans="1:14" ht="15" customHeight="1">
      <c r="A219" s="27" t="s">
        <v>351</v>
      </c>
      <c r="B219" s="21" t="s">
        <v>342</v>
      </c>
      <c r="C219" s="22">
        <v>3941</v>
      </c>
      <c r="D219" s="30">
        <v>1177958.24</v>
      </c>
      <c r="E219" s="31">
        <v>0</v>
      </c>
      <c r="F219" s="30">
        <f>D219-E219</f>
        <v>1177958.24</v>
      </c>
      <c r="G219" s="30">
        <v>21674.6</v>
      </c>
      <c r="H219" s="30">
        <v>0</v>
      </c>
      <c r="I219" s="30">
        <v>0</v>
      </c>
      <c r="J219" s="30">
        <f>G219-H219-I219</f>
        <v>21674.6</v>
      </c>
      <c r="K219" s="30">
        <v>214006.57</v>
      </c>
      <c r="L219" s="23">
        <f>(F219+J219)/C219</f>
        <v>304.39808170515101</v>
      </c>
      <c r="M219" s="23">
        <f>K219/C219</f>
        <v>54.302605937579294</v>
      </c>
      <c r="N219" s="28">
        <f>(F219+J219+K219)/C219</f>
        <v>358.70068764273032</v>
      </c>
    </row>
    <row r="220" spans="1:14" ht="15" customHeight="1">
      <c r="A220" s="27" t="s">
        <v>130</v>
      </c>
      <c r="B220" s="21" t="s">
        <v>103</v>
      </c>
      <c r="C220" s="22">
        <v>4666</v>
      </c>
      <c r="D220" s="30">
        <v>1524481.46</v>
      </c>
      <c r="E220" s="31">
        <v>0</v>
      </c>
      <c r="F220" s="30">
        <f>D220-E220</f>
        <v>1524481.46</v>
      </c>
      <c r="G220" s="30">
        <v>102741.33</v>
      </c>
      <c r="H220" s="30">
        <v>0</v>
      </c>
      <c r="I220" s="30">
        <v>0</v>
      </c>
      <c r="J220" s="30">
        <f>G220-H220-I220</f>
        <v>102741.33</v>
      </c>
      <c r="K220" s="30">
        <v>676293.23</v>
      </c>
      <c r="L220" s="23">
        <f>(F220+J220)/C220</f>
        <v>348.74041791684527</v>
      </c>
      <c r="M220" s="23">
        <f>K220/C220</f>
        <v>144.94068366909559</v>
      </c>
      <c r="N220" s="28">
        <f>(F220+J220+K220)/C220</f>
        <v>493.68110158594084</v>
      </c>
    </row>
    <row r="221" spans="1:14" ht="15" customHeight="1">
      <c r="A221" s="27" t="s">
        <v>623</v>
      </c>
      <c r="B221" s="21" t="s">
        <v>103</v>
      </c>
      <c r="C221" s="22">
        <v>299</v>
      </c>
      <c r="D221" s="30">
        <v>62364.04</v>
      </c>
      <c r="E221" s="31">
        <v>0</v>
      </c>
      <c r="F221" s="30">
        <f>D221-E221</f>
        <v>62364.04</v>
      </c>
      <c r="G221" s="30">
        <v>4069.35</v>
      </c>
      <c r="H221" s="30">
        <v>0</v>
      </c>
      <c r="I221" s="30">
        <v>0</v>
      </c>
      <c r="J221" s="30">
        <f>G221-H221-I221</f>
        <v>4069.35</v>
      </c>
      <c r="K221" s="30">
        <v>23895.35</v>
      </c>
      <c r="L221" s="23">
        <f>(F221+J221)/C221</f>
        <v>222.18525083612039</v>
      </c>
      <c r="M221" s="23">
        <f>K221/C221</f>
        <v>79.917558528428088</v>
      </c>
      <c r="N221" s="28">
        <f>(F221+J221+K221)/C221</f>
        <v>302.10280936454848</v>
      </c>
    </row>
    <row r="222" spans="1:14" ht="15" customHeight="1">
      <c r="A222" s="27" t="s">
        <v>320</v>
      </c>
      <c r="B222" s="21" t="s">
        <v>296</v>
      </c>
      <c r="C222" s="22">
        <v>3101</v>
      </c>
      <c r="D222" s="30">
        <v>1306120.7</v>
      </c>
      <c r="E222" s="31">
        <v>0</v>
      </c>
      <c r="F222" s="30">
        <f>D222-E222</f>
        <v>1306120.7</v>
      </c>
      <c r="G222" s="30">
        <v>-1500</v>
      </c>
      <c r="H222" s="30">
        <v>0</v>
      </c>
      <c r="I222" s="30">
        <v>0</v>
      </c>
      <c r="J222" s="30">
        <f>G222-H222-I222</f>
        <v>-1500</v>
      </c>
      <c r="K222" s="30">
        <v>182160.53</v>
      </c>
      <c r="L222" s="23">
        <f>(F222+J222)/C222</f>
        <v>420.70967429861332</v>
      </c>
      <c r="M222" s="23">
        <f>K222/C222</f>
        <v>58.74251209287327</v>
      </c>
      <c r="N222" s="28">
        <f>(F222+J222+K222)/C222</f>
        <v>479.45218639148663</v>
      </c>
    </row>
    <row r="223" spans="1:14" ht="15" customHeight="1">
      <c r="A223" s="27" t="s">
        <v>59</v>
      </c>
      <c r="B223" s="21" t="s">
        <v>0</v>
      </c>
      <c r="C223" s="22">
        <v>996</v>
      </c>
      <c r="D223" s="30">
        <v>146257.54</v>
      </c>
      <c r="E223" s="31">
        <v>0</v>
      </c>
      <c r="F223" s="30">
        <f>D223-E223</f>
        <v>146257.54</v>
      </c>
      <c r="G223" s="30">
        <v>10871.91</v>
      </c>
      <c r="H223" s="30">
        <v>0</v>
      </c>
      <c r="I223" s="30">
        <v>0</v>
      </c>
      <c r="J223" s="30">
        <f>G223-H223-I223</f>
        <v>10871.91</v>
      </c>
      <c r="K223" s="30">
        <v>143927.82999999999</v>
      </c>
      <c r="L223" s="23">
        <f>(F223+J223)/C223</f>
        <v>157.7604919678715</v>
      </c>
      <c r="M223" s="23">
        <f>K223/C223</f>
        <v>144.50585341365459</v>
      </c>
      <c r="N223" s="28">
        <f>(F223+J223+K223)/C223</f>
        <v>302.26634538152615</v>
      </c>
    </row>
    <row r="224" spans="1:14" ht="15" customHeight="1">
      <c r="A224" s="27" t="s">
        <v>476</v>
      </c>
      <c r="B224" s="21" t="s">
        <v>342</v>
      </c>
      <c r="C224" s="22">
        <v>8610</v>
      </c>
      <c r="D224" s="30">
        <v>2196406.4900000002</v>
      </c>
      <c r="E224" s="31">
        <v>0</v>
      </c>
      <c r="F224" s="30">
        <f>D224-E224</f>
        <v>2196406.4900000002</v>
      </c>
      <c r="G224" s="30">
        <v>52162.31</v>
      </c>
      <c r="H224" s="30">
        <v>0</v>
      </c>
      <c r="I224" s="30">
        <v>0</v>
      </c>
      <c r="J224" s="30">
        <f>G224-H224-I224</f>
        <v>52162.31</v>
      </c>
      <c r="K224" s="30">
        <v>849065.74</v>
      </c>
      <c r="L224" s="23">
        <f>(F224+J224)/C224</f>
        <v>261.15781649245065</v>
      </c>
      <c r="M224" s="23">
        <f>K224/C224</f>
        <v>98.613907084785126</v>
      </c>
      <c r="N224" s="28">
        <f>(F224+J224+K224)/C224</f>
        <v>359.77172357723578</v>
      </c>
    </row>
    <row r="225" spans="1:14" ht="15" customHeight="1">
      <c r="A225" s="27" t="s">
        <v>318</v>
      </c>
      <c r="B225" s="21" t="s">
        <v>296</v>
      </c>
      <c r="C225" s="22">
        <v>1395</v>
      </c>
      <c r="D225" s="30">
        <v>302826.27</v>
      </c>
      <c r="E225" s="31">
        <v>0</v>
      </c>
      <c r="F225" s="30">
        <f>D225-E225</f>
        <v>302826.27</v>
      </c>
      <c r="G225" s="30">
        <v>7075.72</v>
      </c>
      <c r="H225" s="30">
        <v>0</v>
      </c>
      <c r="I225" s="30">
        <v>0</v>
      </c>
      <c r="J225" s="30">
        <f>G225-H225-I225</f>
        <v>7075.72</v>
      </c>
      <c r="K225" s="30">
        <v>121415.25</v>
      </c>
      <c r="L225" s="23">
        <f>(F225+J225)/C225</f>
        <v>222.15196415770609</v>
      </c>
      <c r="M225" s="23">
        <f>K225/C225</f>
        <v>87.03602150537634</v>
      </c>
      <c r="N225" s="28">
        <f>(F225+J225+K225)/C225</f>
        <v>309.18798566308243</v>
      </c>
    </row>
    <row r="226" spans="1:14" ht="15" customHeight="1">
      <c r="A226" s="27" t="s">
        <v>314</v>
      </c>
      <c r="B226" s="21" t="s">
        <v>296</v>
      </c>
      <c r="C226" s="22">
        <v>3648</v>
      </c>
      <c r="D226" s="30">
        <v>866904.52</v>
      </c>
      <c r="E226" s="31">
        <v>0</v>
      </c>
      <c r="F226" s="30">
        <f>D226-E226</f>
        <v>866904.52</v>
      </c>
      <c r="G226" s="30">
        <v>44200.15</v>
      </c>
      <c r="H226" s="30">
        <v>0</v>
      </c>
      <c r="I226" s="30">
        <v>0</v>
      </c>
      <c r="J226" s="30">
        <f>G226-H226-I226</f>
        <v>44200.15</v>
      </c>
      <c r="K226" s="30">
        <v>361088.98</v>
      </c>
      <c r="L226" s="23">
        <f>(F226+J226)/C226</f>
        <v>249.75456962719301</v>
      </c>
      <c r="M226" s="23">
        <f>K226/C226</f>
        <v>98.982724780701744</v>
      </c>
      <c r="N226" s="28">
        <f>(F226+J226+K226)/C226</f>
        <v>348.73729440789469</v>
      </c>
    </row>
    <row r="227" spans="1:14" ht="15" customHeight="1">
      <c r="A227" s="27" t="s">
        <v>398</v>
      </c>
      <c r="B227" s="21" t="s">
        <v>133</v>
      </c>
      <c r="C227" s="22">
        <v>14081</v>
      </c>
      <c r="D227" s="30">
        <v>7361656.4800000004</v>
      </c>
      <c r="E227" s="31">
        <v>0</v>
      </c>
      <c r="F227" s="30">
        <f>D227-E227</f>
        <v>7361656.4800000004</v>
      </c>
      <c r="G227" s="30">
        <v>589599.49</v>
      </c>
      <c r="H227" s="30">
        <v>0</v>
      </c>
      <c r="I227" s="30">
        <v>0</v>
      </c>
      <c r="J227" s="30">
        <f>G227-H227-I227</f>
        <v>589599.49</v>
      </c>
      <c r="K227" s="30">
        <v>817913.31</v>
      </c>
      <c r="L227" s="23">
        <f>(F227+J227)/C227</f>
        <v>564.67977913500465</v>
      </c>
      <c r="M227" s="23">
        <f>K227/C227</f>
        <v>58.086308500816706</v>
      </c>
      <c r="N227" s="28">
        <f>(F227+J227+K227)/C227</f>
        <v>622.76608763582135</v>
      </c>
    </row>
    <row r="228" spans="1:14" ht="15" customHeight="1">
      <c r="A228" s="27" t="s">
        <v>324</v>
      </c>
      <c r="B228" s="21" t="s">
        <v>296</v>
      </c>
      <c r="C228" s="22">
        <v>1589</v>
      </c>
      <c r="D228" s="30">
        <v>447874.42</v>
      </c>
      <c r="E228" s="31">
        <v>0</v>
      </c>
      <c r="F228" s="30">
        <f>D228-E228</f>
        <v>447874.42</v>
      </c>
      <c r="G228" s="30">
        <v>8294.26</v>
      </c>
      <c r="H228" s="30">
        <v>0</v>
      </c>
      <c r="I228" s="30">
        <v>0</v>
      </c>
      <c r="J228" s="30">
        <f>G228-H228-I228</f>
        <v>8294.26</v>
      </c>
      <c r="K228" s="30">
        <v>280510.18</v>
      </c>
      <c r="L228" s="23">
        <f>(F228+J228)/C228</f>
        <v>287.07909376966643</v>
      </c>
      <c r="M228" s="23">
        <f>K228/C228</f>
        <v>176.53252359974826</v>
      </c>
      <c r="N228" s="28">
        <f>(F228+J228+K228)/C228</f>
        <v>463.61161736941472</v>
      </c>
    </row>
    <row r="229" spans="1:14" ht="15" customHeight="1">
      <c r="A229" s="27" t="s">
        <v>58</v>
      </c>
      <c r="B229" s="21" t="s">
        <v>0</v>
      </c>
      <c r="C229" s="22">
        <v>4129</v>
      </c>
      <c r="D229" s="30">
        <v>1032787.04</v>
      </c>
      <c r="E229" s="31">
        <v>0</v>
      </c>
      <c r="F229" s="30">
        <f>D229-E229</f>
        <v>1032787.04</v>
      </c>
      <c r="G229" s="30">
        <v>16499.7</v>
      </c>
      <c r="H229" s="30">
        <v>0</v>
      </c>
      <c r="I229" s="30">
        <v>0</v>
      </c>
      <c r="J229" s="30">
        <f>G229-H229-I229</f>
        <v>16499.7</v>
      </c>
      <c r="K229" s="30">
        <v>622542.67000000004</v>
      </c>
      <c r="L229" s="23">
        <f>(F229+J229)/C229</f>
        <v>254.12611770404456</v>
      </c>
      <c r="M229" s="23">
        <f>K229/C229</f>
        <v>150.77323080649069</v>
      </c>
      <c r="N229" s="28">
        <f>(F229+J229+K229)/C229</f>
        <v>404.89934851053528</v>
      </c>
    </row>
    <row r="230" spans="1:14" ht="15" customHeight="1">
      <c r="A230" s="27" t="s">
        <v>454</v>
      </c>
      <c r="B230" s="21" t="s">
        <v>0</v>
      </c>
      <c r="C230" s="22">
        <v>7429</v>
      </c>
      <c r="D230" s="30">
        <v>2030210.78</v>
      </c>
      <c r="E230" s="31">
        <v>0</v>
      </c>
      <c r="F230" s="30">
        <f>D230-E230</f>
        <v>2030210.78</v>
      </c>
      <c r="G230" s="30">
        <v>111040.03</v>
      </c>
      <c r="H230" s="30">
        <v>0</v>
      </c>
      <c r="I230" s="30">
        <v>0</v>
      </c>
      <c r="J230" s="30">
        <f>G230-H230-I230</f>
        <v>111040.03</v>
      </c>
      <c r="K230" s="30">
        <v>636648.25</v>
      </c>
      <c r="L230" s="23">
        <f>(F230+J230)/C230</f>
        <v>288.22867276887871</v>
      </c>
      <c r="M230" s="23">
        <f>K230/C230</f>
        <v>85.697704940099612</v>
      </c>
      <c r="N230" s="28">
        <f>(F230+J230+K230)/C230</f>
        <v>373.92637770897835</v>
      </c>
    </row>
    <row r="231" spans="1:14" ht="15" customHeight="1">
      <c r="A231" s="27" t="s">
        <v>624</v>
      </c>
      <c r="B231" s="21" t="s">
        <v>103</v>
      </c>
      <c r="C231" s="22">
        <v>56</v>
      </c>
      <c r="D231" s="30">
        <v>22093.13</v>
      </c>
      <c r="E231" s="31">
        <v>0</v>
      </c>
      <c r="F231" s="30">
        <f>D231-E231</f>
        <v>22093.13</v>
      </c>
      <c r="G231" s="30">
        <v>532.05999999999995</v>
      </c>
      <c r="H231" s="30">
        <v>0</v>
      </c>
      <c r="I231" s="30">
        <v>0</v>
      </c>
      <c r="J231" s="30">
        <f>G231-H231-I231</f>
        <v>532.05999999999995</v>
      </c>
      <c r="K231" s="30">
        <v>3682.32</v>
      </c>
      <c r="L231" s="23">
        <f>(F231+J231)/C231</f>
        <v>404.02125000000007</v>
      </c>
      <c r="M231" s="23">
        <f>K231/C231</f>
        <v>65.755714285714291</v>
      </c>
      <c r="N231" s="28">
        <f>(F231+J231+K231)/C231</f>
        <v>469.77696428571431</v>
      </c>
    </row>
    <row r="232" spans="1:14" ht="15" customHeight="1">
      <c r="A232" s="27" t="s">
        <v>571</v>
      </c>
      <c r="B232" s="21" t="s">
        <v>103</v>
      </c>
      <c r="C232" s="22">
        <v>381</v>
      </c>
      <c r="D232" s="30">
        <v>128156.8</v>
      </c>
      <c r="E232" s="31">
        <v>0</v>
      </c>
      <c r="F232" s="30">
        <f>D232-E232</f>
        <v>128156.8</v>
      </c>
      <c r="G232" s="30">
        <v>0</v>
      </c>
      <c r="H232" s="30">
        <v>0</v>
      </c>
      <c r="I232" s="30">
        <v>0</v>
      </c>
      <c r="J232" s="30">
        <f>G232-H232-I232</f>
        <v>0</v>
      </c>
      <c r="K232" s="30">
        <v>37468.28</v>
      </c>
      <c r="L232" s="23">
        <f>(F232+J232)/C232</f>
        <v>336.36955380577427</v>
      </c>
      <c r="M232" s="23">
        <f>K232/C232</f>
        <v>98.341942257217838</v>
      </c>
      <c r="N232" s="28">
        <f>(F232+J232+K232)/C232</f>
        <v>434.71149606299218</v>
      </c>
    </row>
    <row r="233" spans="1:14" ht="15" customHeight="1">
      <c r="A233" s="27" t="s">
        <v>315</v>
      </c>
      <c r="B233" s="21" t="s">
        <v>296</v>
      </c>
      <c r="C233" s="22">
        <v>607</v>
      </c>
      <c r="D233" s="30">
        <v>193904.95</v>
      </c>
      <c r="E233" s="31">
        <v>0</v>
      </c>
      <c r="F233" s="30">
        <f>D233-E233</f>
        <v>193904.95</v>
      </c>
      <c r="G233" s="30">
        <v>1076.51</v>
      </c>
      <c r="H233" s="30">
        <v>0</v>
      </c>
      <c r="I233" s="30">
        <v>0</v>
      </c>
      <c r="J233" s="30">
        <f>G233-H233-I233</f>
        <v>1076.51</v>
      </c>
      <c r="K233" s="30">
        <v>109122.25</v>
      </c>
      <c r="L233" s="23">
        <f>(F233+J233)/C233</f>
        <v>321.22151565074137</v>
      </c>
      <c r="M233" s="23">
        <f>K233/C233</f>
        <v>179.77306425041186</v>
      </c>
      <c r="N233" s="28">
        <f>(F233+J233+K233)/C233</f>
        <v>500.99457990115326</v>
      </c>
    </row>
    <row r="234" spans="1:14" ht="15" customHeight="1">
      <c r="A234" s="27" t="s">
        <v>625</v>
      </c>
      <c r="B234" s="21" t="s">
        <v>133</v>
      </c>
      <c r="C234" s="22">
        <v>4006</v>
      </c>
      <c r="D234" s="30">
        <v>1279680.3999999999</v>
      </c>
      <c r="E234" s="31">
        <v>0</v>
      </c>
      <c r="F234" s="30">
        <f>D234-E234</f>
        <v>1279680.3999999999</v>
      </c>
      <c r="G234" s="30">
        <v>50110.07</v>
      </c>
      <c r="H234" s="30">
        <v>0</v>
      </c>
      <c r="I234" s="30">
        <v>0</v>
      </c>
      <c r="J234" s="30">
        <f>G234-H234-I234</f>
        <v>50110.07</v>
      </c>
      <c r="K234" s="30">
        <v>733920.87</v>
      </c>
      <c r="L234" s="23">
        <f>(F234+J234)/C234</f>
        <v>331.94969296055916</v>
      </c>
      <c r="M234" s="23">
        <f>K234/C234</f>
        <v>183.20540938592112</v>
      </c>
      <c r="N234" s="28">
        <f>(F234+J234+K234)/C234</f>
        <v>515.15510234648025</v>
      </c>
    </row>
    <row r="235" spans="1:14" ht="15" customHeight="1">
      <c r="A235" s="27" t="s">
        <v>626</v>
      </c>
      <c r="B235" s="21" t="s">
        <v>0</v>
      </c>
      <c r="C235" s="22">
        <v>1599</v>
      </c>
      <c r="D235" s="30">
        <v>252915.67</v>
      </c>
      <c r="E235" s="31">
        <v>0</v>
      </c>
      <c r="F235" s="30">
        <f>D235-E235</f>
        <v>252915.67</v>
      </c>
      <c r="G235" s="30">
        <v>7331.1</v>
      </c>
      <c r="H235" s="30">
        <v>0</v>
      </c>
      <c r="I235" s="30">
        <v>0</v>
      </c>
      <c r="J235" s="30">
        <f>G235-H235-I235</f>
        <v>7331.1</v>
      </c>
      <c r="K235" s="30">
        <v>62456.36</v>
      </c>
      <c r="L235" s="23">
        <f>(F235+J235)/C235</f>
        <v>162.75595372107568</v>
      </c>
      <c r="M235" s="23">
        <f>K235/C235</f>
        <v>39.059637273295813</v>
      </c>
      <c r="N235" s="28">
        <f>(F235+J235+K235)/C235</f>
        <v>201.81559099437149</v>
      </c>
    </row>
    <row r="236" spans="1:14" ht="15" customHeight="1">
      <c r="A236" s="27" t="s">
        <v>5</v>
      </c>
      <c r="B236" s="21" t="s">
        <v>0</v>
      </c>
      <c r="C236" s="22">
        <v>705</v>
      </c>
      <c r="D236" s="30">
        <v>143574.13</v>
      </c>
      <c r="E236" s="31">
        <v>0</v>
      </c>
      <c r="F236" s="30">
        <f>D236-E236</f>
        <v>143574.13</v>
      </c>
      <c r="G236" s="30">
        <v>942.66</v>
      </c>
      <c r="H236" s="30">
        <v>0</v>
      </c>
      <c r="I236" s="30">
        <v>0</v>
      </c>
      <c r="J236" s="30">
        <f>G236-H236-I236</f>
        <v>942.66</v>
      </c>
      <c r="K236" s="30">
        <v>55839.4</v>
      </c>
      <c r="L236" s="23">
        <f>(F236+J236)/C236</f>
        <v>204.98835460992908</v>
      </c>
      <c r="M236" s="23">
        <f>K236/C236</f>
        <v>79.20482269503546</v>
      </c>
      <c r="N236" s="28">
        <f>(F236+J236+K236)/C236</f>
        <v>284.19317730496454</v>
      </c>
    </row>
    <row r="237" spans="1:14" ht="15" customHeight="1">
      <c r="A237" s="27" t="s">
        <v>56</v>
      </c>
      <c r="B237" s="21" t="s">
        <v>0</v>
      </c>
      <c r="C237" s="22">
        <v>2627</v>
      </c>
      <c r="D237" s="30">
        <v>466327.07</v>
      </c>
      <c r="E237" s="31">
        <v>0</v>
      </c>
      <c r="F237" s="30">
        <f>D237-E237</f>
        <v>466327.07</v>
      </c>
      <c r="G237" s="30">
        <v>7395.7</v>
      </c>
      <c r="H237" s="30">
        <v>0</v>
      </c>
      <c r="I237" s="30">
        <v>0</v>
      </c>
      <c r="J237" s="30">
        <f>G237-H237-I237</f>
        <v>7395.7</v>
      </c>
      <c r="K237" s="30">
        <v>267726.75</v>
      </c>
      <c r="L237" s="23">
        <f>(F237+J237)/C237</f>
        <v>180.32842405786067</v>
      </c>
      <c r="M237" s="23">
        <f>K237/C237</f>
        <v>101.91349448039588</v>
      </c>
      <c r="N237" s="28">
        <f>(F237+J237+K237)/C237</f>
        <v>282.24191853825658</v>
      </c>
    </row>
    <row r="238" spans="1:14" ht="15" customHeight="1">
      <c r="A238" s="27" t="s">
        <v>55</v>
      </c>
      <c r="B238" s="21" t="s">
        <v>0</v>
      </c>
      <c r="C238" s="22">
        <v>764</v>
      </c>
      <c r="D238" s="30">
        <v>229629.5</v>
      </c>
      <c r="E238" s="31">
        <v>0</v>
      </c>
      <c r="F238" s="30">
        <f>D238-E238</f>
        <v>229629.5</v>
      </c>
      <c r="G238" s="30">
        <v>7039.44</v>
      </c>
      <c r="H238" s="30">
        <v>0</v>
      </c>
      <c r="I238" s="30">
        <v>0</v>
      </c>
      <c r="J238" s="30">
        <f>G238-H238-I238</f>
        <v>7039.44</v>
      </c>
      <c r="K238" s="30">
        <v>58931.03</v>
      </c>
      <c r="L238" s="23">
        <f>(F238+J238)/C238</f>
        <v>309.77609947643981</v>
      </c>
      <c r="M238" s="23">
        <f>K238/C238</f>
        <v>77.134856020942408</v>
      </c>
      <c r="N238" s="28">
        <f>(F238+J238+K238)/C238</f>
        <v>386.91095549738219</v>
      </c>
    </row>
    <row r="239" spans="1:14" ht="15" customHeight="1">
      <c r="A239" s="27" t="s">
        <v>54</v>
      </c>
      <c r="B239" s="21" t="s">
        <v>0</v>
      </c>
      <c r="C239" s="22">
        <v>2054</v>
      </c>
      <c r="D239" s="30">
        <v>554320.06000000006</v>
      </c>
      <c r="E239" s="31">
        <v>0</v>
      </c>
      <c r="F239" s="30">
        <f>D239-E239</f>
        <v>554320.06000000006</v>
      </c>
      <c r="G239" s="30">
        <v>33342.639999999999</v>
      </c>
      <c r="H239" s="30">
        <v>0</v>
      </c>
      <c r="I239" s="30">
        <v>0</v>
      </c>
      <c r="J239" s="30">
        <f>G239-H239-I239</f>
        <v>33342.639999999999</v>
      </c>
      <c r="K239" s="30">
        <v>207405.78</v>
      </c>
      <c r="L239" s="23">
        <f>(F239+J239)/C239</f>
        <v>286.10647517039928</v>
      </c>
      <c r="M239" s="23">
        <f>K239/C239</f>
        <v>100.97652385589095</v>
      </c>
      <c r="N239" s="28">
        <f>(F239+J239+K239)/C239</f>
        <v>387.08299902629022</v>
      </c>
    </row>
    <row r="240" spans="1:14" ht="15" customHeight="1">
      <c r="A240" s="27" t="s">
        <v>37</v>
      </c>
      <c r="B240" s="21" t="s">
        <v>0</v>
      </c>
      <c r="C240" s="22">
        <v>622</v>
      </c>
      <c r="D240" s="30">
        <v>486333.7</v>
      </c>
      <c r="E240" s="31">
        <v>0</v>
      </c>
      <c r="F240" s="30">
        <f>D240-E240</f>
        <v>486333.7</v>
      </c>
      <c r="G240" s="30">
        <v>11651.87</v>
      </c>
      <c r="H240" s="30">
        <v>0</v>
      </c>
      <c r="I240" s="30">
        <v>0</v>
      </c>
      <c r="J240" s="30">
        <f>G240-H240-I240</f>
        <v>11651.87</v>
      </c>
      <c r="K240" s="30">
        <v>95017.26</v>
      </c>
      <c r="L240" s="23">
        <f>(F240+J240)/C240</f>
        <v>800.61988745980705</v>
      </c>
      <c r="M240" s="23">
        <f>K240/C240</f>
        <v>152.76086816720257</v>
      </c>
      <c r="N240" s="28">
        <f>(F240+J240+K240)/C240</f>
        <v>953.38075562700953</v>
      </c>
    </row>
    <row r="241" spans="1:14" ht="15" customHeight="1">
      <c r="A241" s="27" t="s">
        <v>4</v>
      </c>
      <c r="B241" s="21" t="s">
        <v>0</v>
      </c>
      <c r="C241" s="22">
        <v>890</v>
      </c>
      <c r="D241" s="30">
        <v>199655.56</v>
      </c>
      <c r="E241" s="31">
        <v>0</v>
      </c>
      <c r="F241" s="30">
        <f>D241-E241</f>
        <v>199655.56</v>
      </c>
      <c r="G241" s="30">
        <v>1606</v>
      </c>
      <c r="H241" s="30">
        <v>0</v>
      </c>
      <c r="I241" s="30">
        <v>0</v>
      </c>
      <c r="J241" s="30">
        <f>G241-H241-I241</f>
        <v>1606</v>
      </c>
      <c r="K241" s="30">
        <v>75267.55</v>
      </c>
      <c r="L241" s="23">
        <f>(F241+J241)/C241</f>
        <v>226.13658426966293</v>
      </c>
      <c r="M241" s="23">
        <f>K241/C241</f>
        <v>84.570280898876405</v>
      </c>
      <c r="N241" s="28">
        <f>(F241+J241+K241)/C241</f>
        <v>310.70686516853931</v>
      </c>
    </row>
    <row r="242" spans="1:14" ht="15" customHeight="1">
      <c r="A242" s="27" t="s">
        <v>285</v>
      </c>
      <c r="B242" s="21" t="s">
        <v>257</v>
      </c>
      <c r="C242" s="22">
        <v>4638</v>
      </c>
      <c r="D242" s="30">
        <v>1046034.05</v>
      </c>
      <c r="E242" s="31">
        <v>0</v>
      </c>
      <c r="F242" s="30">
        <f>D242-E242</f>
        <v>1046034.05</v>
      </c>
      <c r="G242" s="30">
        <v>14960.77</v>
      </c>
      <c r="H242" s="30">
        <v>0</v>
      </c>
      <c r="I242" s="30">
        <v>0</v>
      </c>
      <c r="J242" s="30">
        <f>G242-H242-I242</f>
        <v>14960.77</v>
      </c>
      <c r="K242" s="30">
        <v>282643.08</v>
      </c>
      <c r="L242" s="23">
        <f>(F242+J242)/C242</f>
        <v>228.76128072445022</v>
      </c>
      <c r="M242" s="23">
        <f>K242/C242</f>
        <v>60.940724450194054</v>
      </c>
      <c r="N242" s="28">
        <f>(F242+J242+K242)/C242</f>
        <v>289.70200517464428</v>
      </c>
    </row>
    <row r="243" spans="1:14" ht="15" customHeight="1">
      <c r="A243" s="27" t="s">
        <v>559</v>
      </c>
      <c r="B243" s="21" t="s">
        <v>342</v>
      </c>
      <c r="C243" s="22">
        <v>133968</v>
      </c>
      <c r="D243" s="30">
        <v>42898756.850000001</v>
      </c>
      <c r="E243" s="31">
        <v>1950078.56</v>
      </c>
      <c r="F243" s="30">
        <f>D243-E243</f>
        <v>40948678.289999999</v>
      </c>
      <c r="G243" s="30">
        <v>8514323.4800000004</v>
      </c>
      <c r="H243" s="30">
        <v>2034653.24</v>
      </c>
      <c r="I243" s="30">
        <v>527046.93000000005</v>
      </c>
      <c r="J243" s="30">
        <f>G243-H243-I243</f>
        <v>5952623.3100000005</v>
      </c>
      <c r="K243" s="30">
        <v>14384607.32</v>
      </c>
      <c r="L243" s="23">
        <f>(F243+J243)/C243</f>
        <v>350.09331780723755</v>
      </c>
      <c r="M243" s="23">
        <f>K243/C243</f>
        <v>107.37345724352085</v>
      </c>
      <c r="N243" s="28">
        <f>(F243+J243+K243)/C243</f>
        <v>457.46677505075843</v>
      </c>
    </row>
    <row r="244" spans="1:14" ht="15" customHeight="1">
      <c r="A244" s="27" t="s">
        <v>61</v>
      </c>
      <c r="B244" s="21" t="s">
        <v>0</v>
      </c>
      <c r="C244" s="22">
        <v>330</v>
      </c>
      <c r="D244" s="30">
        <v>127480.94</v>
      </c>
      <c r="E244" s="31">
        <v>0</v>
      </c>
      <c r="F244" s="30">
        <f>D244-E244</f>
        <v>127480.94</v>
      </c>
      <c r="G244" s="30">
        <v>19827.13</v>
      </c>
      <c r="H244" s="30">
        <v>0</v>
      </c>
      <c r="I244" s="30">
        <v>0</v>
      </c>
      <c r="J244" s="30">
        <f>G244-H244-I244</f>
        <v>19827.13</v>
      </c>
      <c r="K244" s="30">
        <v>44413.440000000002</v>
      </c>
      <c r="L244" s="23">
        <f>(F244+J244)/C244</f>
        <v>446.38809090909092</v>
      </c>
      <c r="M244" s="23">
        <f>K244/C244</f>
        <v>134.58618181818181</v>
      </c>
      <c r="N244" s="28">
        <f>(F244+J244+K244)/C244</f>
        <v>580.97427272727271</v>
      </c>
    </row>
    <row r="245" spans="1:14" ht="15" customHeight="1">
      <c r="A245" s="27" t="s">
        <v>461</v>
      </c>
      <c r="B245" s="21" t="s">
        <v>0</v>
      </c>
      <c r="C245" s="22">
        <v>7015</v>
      </c>
      <c r="D245" s="30">
        <v>1669647.37</v>
      </c>
      <c r="E245" s="31">
        <v>0</v>
      </c>
      <c r="F245" s="30">
        <f>D245-E245</f>
        <v>1669647.37</v>
      </c>
      <c r="G245" s="30">
        <v>54417.98</v>
      </c>
      <c r="H245" s="30">
        <v>0</v>
      </c>
      <c r="I245" s="30">
        <v>0</v>
      </c>
      <c r="J245" s="30">
        <f>G245-H245-I245</f>
        <v>54417.98</v>
      </c>
      <c r="K245" s="30">
        <v>1014756.02</v>
      </c>
      <c r="L245" s="23">
        <f>(F245+J245)/C245</f>
        <v>245.76840342124021</v>
      </c>
      <c r="M245" s="23">
        <f>K245/C245</f>
        <v>144.65517034925162</v>
      </c>
      <c r="N245" s="28">
        <f>(F245+J245+K245)/C245</f>
        <v>390.42357377049183</v>
      </c>
    </row>
    <row r="246" spans="1:14" ht="15" customHeight="1">
      <c r="A246" s="27" t="s">
        <v>529</v>
      </c>
      <c r="B246" s="21" t="s">
        <v>342</v>
      </c>
      <c r="C246" s="22">
        <v>39873</v>
      </c>
      <c r="D246" s="30">
        <v>14312899.42</v>
      </c>
      <c r="E246" s="31">
        <v>0</v>
      </c>
      <c r="F246" s="30">
        <f>D246-E246</f>
        <v>14312899.42</v>
      </c>
      <c r="G246" s="30">
        <v>392935.37</v>
      </c>
      <c r="H246" s="30">
        <v>0</v>
      </c>
      <c r="I246" s="30">
        <v>0</v>
      </c>
      <c r="J246" s="30">
        <f>G246-H246-I246</f>
        <v>392935.37</v>
      </c>
      <c r="K246" s="30">
        <v>5169152.7</v>
      </c>
      <c r="L246" s="23">
        <f>(F246+J246)/C246</f>
        <v>368.81686329094873</v>
      </c>
      <c r="M246" s="23">
        <f>K246/C246</f>
        <v>129.64042585208037</v>
      </c>
      <c r="N246" s="28">
        <f>(F246+J246+K246)/C246</f>
        <v>498.45728914302907</v>
      </c>
    </row>
    <row r="247" spans="1:14" ht="15" customHeight="1">
      <c r="A247" s="27" t="s">
        <v>547</v>
      </c>
      <c r="B247" s="21" t="s">
        <v>133</v>
      </c>
      <c r="C247" s="22">
        <v>83594</v>
      </c>
      <c r="D247" s="30">
        <v>38868784.289999999</v>
      </c>
      <c r="E247" s="31">
        <v>941942.41</v>
      </c>
      <c r="F247" s="30">
        <f>D247-E247</f>
        <v>37926841.880000003</v>
      </c>
      <c r="G247" s="30">
        <v>2959312.45</v>
      </c>
      <c r="H247" s="30">
        <v>1251902.18</v>
      </c>
      <c r="I247" s="30">
        <v>342885.47</v>
      </c>
      <c r="J247" s="30">
        <f>G247-H247-I247</f>
        <v>1364524.8000000003</v>
      </c>
      <c r="K247" s="30">
        <v>15353993.5</v>
      </c>
      <c r="L247" s="23">
        <f>(F247+J247)/C247</f>
        <v>470.02615833672274</v>
      </c>
      <c r="M247" s="23">
        <f>K247/C247</f>
        <v>183.6733916309783</v>
      </c>
      <c r="N247" s="28">
        <f>(F247+J247+K247)/C247</f>
        <v>653.69954996770105</v>
      </c>
    </row>
    <row r="248" spans="1:14" ht="15" customHeight="1">
      <c r="A248" s="27" t="s">
        <v>577</v>
      </c>
      <c r="B248" s="21" t="s">
        <v>257</v>
      </c>
      <c r="C248" s="22">
        <v>2254</v>
      </c>
      <c r="D248" s="30">
        <v>952194.28</v>
      </c>
      <c r="E248" s="31">
        <v>0</v>
      </c>
      <c r="F248" s="30">
        <f>D248-E248</f>
        <v>952194.28</v>
      </c>
      <c r="G248" s="30">
        <v>21982.69</v>
      </c>
      <c r="H248" s="30">
        <v>0</v>
      </c>
      <c r="I248" s="30">
        <v>0</v>
      </c>
      <c r="J248" s="30">
        <f>G248-H248-I248</f>
        <v>21982.69</v>
      </c>
      <c r="K248" s="30">
        <v>99403.47</v>
      </c>
      <c r="L248" s="23">
        <f>(F248+J248)/C248</f>
        <v>432.19918811002663</v>
      </c>
      <c r="M248" s="23">
        <f>K248/C248</f>
        <v>44.100918367346942</v>
      </c>
      <c r="N248" s="28">
        <f>(F248+J248+K248)/C248</f>
        <v>476.30010647737356</v>
      </c>
    </row>
    <row r="249" spans="1:14" ht="15" customHeight="1">
      <c r="A249" s="27" t="s">
        <v>575</v>
      </c>
      <c r="B249" s="21" t="s">
        <v>103</v>
      </c>
      <c r="C249" s="22">
        <v>1305</v>
      </c>
      <c r="D249" s="30">
        <v>278204.13</v>
      </c>
      <c r="E249" s="31">
        <v>0</v>
      </c>
      <c r="F249" s="30">
        <f>D249-E249</f>
        <v>278204.13</v>
      </c>
      <c r="G249" s="30">
        <v>14021.56</v>
      </c>
      <c r="H249" s="30">
        <v>0</v>
      </c>
      <c r="I249" s="30">
        <v>0</v>
      </c>
      <c r="J249" s="30">
        <f>G249-H249-I249</f>
        <v>14021.56</v>
      </c>
      <c r="K249" s="30">
        <v>59271.39</v>
      </c>
      <c r="L249" s="23">
        <f>(F249+J249)/C249</f>
        <v>223.92773180076628</v>
      </c>
      <c r="M249" s="23">
        <f>K249/C249</f>
        <v>45.418689655172415</v>
      </c>
      <c r="N249" s="28">
        <f>(F249+J249+K249)/C249</f>
        <v>269.3464214559387</v>
      </c>
    </row>
    <row r="250" spans="1:14" ht="15" customHeight="1">
      <c r="A250" s="27" t="s">
        <v>129</v>
      </c>
      <c r="B250" s="21" t="s">
        <v>103</v>
      </c>
      <c r="C250" s="22">
        <v>2284</v>
      </c>
      <c r="D250" s="30">
        <v>843405.59</v>
      </c>
      <c r="E250" s="31">
        <v>0</v>
      </c>
      <c r="F250" s="30">
        <f>D250-E250</f>
        <v>843405.59</v>
      </c>
      <c r="G250" s="30">
        <v>12464.14</v>
      </c>
      <c r="H250" s="30">
        <v>0</v>
      </c>
      <c r="I250" s="30">
        <v>0</v>
      </c>
      <c r="J250" s="30">
        <f>G250-H250-I250</f>
        <v>12464.14</v>
      </c>
      <c r="K250" s="30">
        <v>80985.73</v>
      </c>
      <c r="L250" s="23">
        <f>(F250+J250)/C250</f>
        <v>374.72404991243434</v>
      </c>
      <c r="M250" s="23">
        <f>K250/C250</f>
        <v>35.457850262697022</v>
      </c>
      <c r="N250" s="28">
        <f>(F250+J250+K250)/C250</f>
        <v>410.18190017513132</v>
      </c>
    </row>
    <row r="251" spans="1:14" ht="15" customHeight="1">
      <c r="A251" s="27" t="s">
        <v>226</v>
      </c>
      <c r="B251" s="21" t="s">
        <v>199</v>
      </c>
      <c r="C251" s="22">
        <v>950</v>
      </c>
      <c r="D251" s="30">
        <v>145967.44</v>
      </c>
      <c r="E251" s="31">
        <v>0</v>
      </c>
      <c r="F251" s="30">
        <f>D251-E251</f>
        <v>145967.44</v>
      </c>
      <c r="G251" s="30">
        <v>1300.3499999999999</v>
      </c>
      <c r="H251" s="30">
        <v>0</v>
      </c>
      <c r="I251" s="30">
        <v>0</v>
      </c>
      <c r="J251" s="30">
        <f>G251-H251-I251</f>
        <v>1300.3499999999999</v>
      </c>
      <c r="K251" s="30">
        <v>162105.01999999999</v>
      </c>
      <c r="L251" s="23">
        <f>(F251+J251)/C251</f>
        <v>155.01872631578948</v>
      </c>
      <c r="M251" s="23">
        <f>K251/C251</f>
        <v>170.63686315789474</v>
      </c>
      <c r="N251" s="28">
        <f>(F251+J251+K251)/C251</f>
        <v>325.65558947368419</v>
      </c>
    </row>
    <row r="252" spans="1:14" ht="15" customHeight="1">
      <c r="A252" s="27" t="s">
        <v>16</v>
      </c>
      <c r="B252" s="21" t="s">
        <v>0</v>
      </c>
      <c r="C252" s="22">
        <v>791</v>
      </c>
      <c r="D252" s="30">
        <v>572982.94999999995</v>
      </c>
      <c r="E252" s="31">
        <v>0</v>
      </c>
      <c r="F252" s="30">
        <f>D252-E252</f>
        <v>572982.94999999995</v>
      </c>
      <c r="G252" s="30">
        <v>298244.03000000003</v>
      </c>
      <c r="H252" s="30">
        <v>0</v>
      </c>
      <c r="I252" s="30">
        <v>0</v>
      </c>
      <c r="J252" s="30">
        <f>G252-H252-I252</f>
        <v>298244.03000000003</v>
      </c>
      <c r="K252" s="30">
        <v>186188.08</v>
      </c>
      <c r="L252" s="23">
        <f>(F252+J252)/C252</f>
        <v>1101.4247534766118</v>
      </c>
      <c r="M252" s="23">
        <f>K252/C252</f>
        <v>235.38316055625788</v>
      </c>
      <c r="N252" s="28">
        <f>(F252+J252+K252)/C252</f>
        <v>1336.8079140328698</v>
      </c>
    </row>
    <row r="253" spans="1:14" ht="15" customHeight="1">
      <c r="A253" s="27" t="s">
        <v>407</v>
      </c>
      <c r="B253" s="21" t="s">
        <v>342</v>
      </c>
      <c r="C253" s="22">
        <v>15791</v>
      </c>
      <c r="D253" s="30">
        <v>6797015.5599999996</v>
      </c>
      <c r="E253" s="31">
        <v>0</v>
      </c>
      <c r="F253" s="30">
        <f>D253-E253</f>
        <v>6797015.5599999996</v>
      </c>
      <c r="G253" s="30">
        <v>117134.34</v>
      </c>
      <c r="H253" s="30">
        <v>0</v>
      </c>
      <c r="I253" s="30">
        <v>0</v>
      </c>
      <c r="J253" s="30">
        <f>G253-H253-I253</f>
        <v>117134.34</v>
      </c>
      <c r="K253" s="30">
        <v>-588033.34</v>
      </c>
      <c r="L253" s="23">
        <f>(F253+J253)/C253</f>
        <v>437.8538344626686</v>
      </c>
      <c r="M253" s="23">
        <f>K253/C253</f>
        <v>-37.238511810524983</v>
      </c>
      <c r="N253" s="28">
        <f>(F253+J253+K253)/C253</f>
        <v>400.61532265214362</v>
      </c>
    </row>
    <row r="254" spans="1:14" ht="15" customHeight="1">
      <c r="A254" s="27" t="s">
        <v>284</v>
      </c>
      <c r="B254" s="21" t="s">
        <v>257</v>
      </c>
      <c r="C254" s="22">
        <v>3329</v>
      </c>
      <c r="D254" s="30">
        <v>1099534.3</v>
      </c>
      <c r="E254" s="31">
        <v>0</v>
      </c>
      <c r="F254" s="30">
        <f>D254-E254</f>
        <v>1099534.3</v>
      </c>
      <c r="G254" s="30">
        <v>108410.96</v>
      </c>
      <c r="H254" s="30">
        <v>0</v>
      </c>
      <c r="I254" s="30">
        <v>0</v>
      </c>
      <c r="J254" s="30">
        <f>G254-H254-I254</f>
        <v>108410.96</v>
      </c>
      <c r="K254" s="30">
        <v>328683</v>
      </c>
      <c r="L254" s="23">
        <f>(F254+J254)/C254</f>
        <v>362.85528987683989</v>
      </c>
      <c r="M254" s="23">
        <f>K254/C254</f>
        <v>98.733253229197956</v>
      </c>
      <c r="N254" s="28">
        <f>(F254+J254+K254)/C254</f>
        <v>461.58854310603783</v>
      </c>
    </row>
    <row r="255" spans="1:14" ht="15" customHeight="1">
      <c r="A255" s="27" t="s">
        <v>225</v>
      </c>
      <c r="B255" s="21" t="s">
        <v>199</v>
      </c>
      <c r="C255" s="22">
        <v>619</v>
      </c>
      <c r="D255" s="30">
        <v>208813.67</v>
      </c>
      <c r="E255" s="31">
        <v>0</v>
      </c>
      <c r="F255" s="30">
        <f>D255-E255</f>
        <v>208813.67</v>
      </c>
      <c r="G255" s="30">
        <v>1841.02</v>
      </c>
      <c r="H255" s="30">
        <v>0</v>
      </c>
      <c r="I255" s="30">
        <v>0</v>
      </c>
      <c r="J255" s="30">
        <f>G255-H255-I255</f>
        <v>1841.02</v>
      </c>
      <c r="K255" s="30">
        <v>133617.51</v>
      </c>
      <c r="L255" s="23">
        <f>(F255+J255)/C255</f>
        <v>340.31452342487881</v>
      </c>
      <c r="M255" s="23">
        <f>K255/C255</f>
        <v>215.86027463651052</v>
      </c>
      <c r="N255" s="28">
        <f>(F255+J255+K255)/C255</f>
        <v>556.17479806138931</v>
      </c>
    </row>
    <row r="256" spans="1:14" ht="15" customHeight="1">
      <c r="A256" s="27" t="s">
        <v>293</v>
      </c>
      <c r="B256" s="21" t="s">
        <v>288</v>
      </c>
      <c r="C256" s="22">
        <v>3860</v>
      </c>
      <c r="D256" s="30">
        <v>1134614.8799999999</v>
      </c>
      <c r="E256" s="31">
        <v>0</v>
      </c>
      <c r="F256" s="30">
        <f>D256-E256</f>
        <v>1134614.8799999999</v>
      </c>
      <c r="G256" s="30">
        <v>25446.47</v>
      </c>
      <c r="H256" s="30">
        <v>0</v>
      </c>
      <c r="I256" s="30">
        <v>0</v>
      </c>
      <c r="J256" s="30">
        <f>G256-H256-I256</f>
        <v>25446.47</v>
      </c>
      <c r="K256" s="30">
        <v>269302.28999999998</v>
      </c>
      <c r="L256" s="23">
        <f>(F256+J256)/C256</f>
        <v>300.53402849740928</v>
      </c>
      <c r="M256" s="23">
        <f>K256/C256</f>
        <v>69.767432642487037</v>
      </c>
      <c r="N256" s="28">
        <f>(F256+J256+K256)/C256</f>
        <v>370.30146113989633</v>
      </c>
    </row>
    <row r="257" spans="1:14" ht="15" customHeight="1">
      <c r="A257" s="27" t="s">
        <v>279</v>
      </c>
      <c r="B257" s="21" t="s">
        <v>257</v>
      </c>
      <c r="C257" s="22">
        <v>2397</v>
      </c>
      <c r="D257" s="30">
        <v>1441939.47</v>
      </c>
      <c r="E257" s="31">
        <v>0</v>
      </c>
      <c r="F257" s="30">
        <f>D257-E257</f>
        <v>1441939.47</v>
      </c>
      <c r="G257" s="30">
        <v>11620.37</v>
      </c>
      <c r="H257" s="30">
        <v>0</v>
      </c>
      <c r="I257" s="30">
        <v>0</v>
      </c>
      <c r="J257" s="30">
        <f>G257-H257-I257</f>
        <v>11620.37</v>
      </c>
      <c r="K257" s="30">
        <v>203428.8</v>
      </c>
      <c r="L257" s="23">
        <f>(F257+J257)/C257</f>
        <v>606.40794326241144</v>
      </c>
      <c r="M257" s="23">
        <f>K257/C257</f>
        <v>84.868085106382978</v>
      </c>
      <c r="N257" s="28">
        <f>(F257+J257+K257)/C257</f>
        <v>691.27602836879441</v>
      </c>
    </row>
    <row r="258" spans="1:14" ht="15" customHeight="1">
      <c r="A258" s="27" t="s">
        <v>539</v>
      </c>
      <c r="B258" s="21" t="s">
        <v>296</v>
      </c>
      <c r="C258" s="22">
        <v>68286</v>
      </c>
      <c r="D258" s="30">
        <v>60154755.549999997</v>
      </c>
      <c r="E258" s="31">
        <v>0</v>
      </c>
      <c r="F258" s="30">
        <f>D258-E258</f>
        <v>60154755.549999997</v>
      </c>
      <c r="G258" s="30">
        <v>8194337.5599999996</v>
      </c>
      <c r="H258" s="30">
        <v>0</v>
      </c>
      <c r="I258" s="30">
        <v>0</v>
      </c>
      <c r="J258" s="30">
        <f>G258-H258-I258</f>
        <v>8194337.5599999996</v>
      </c>
      <c r="K258" s="30">
        <v>28524480.02</v>
      </c>
      <c r="L258" s="23">
        <f>(F258+J258)/C258</f>
        <v>1000.9239538119087</v>
      </c>
      <c r="M258" s="23">
        <f>K258/C258</f>
        <v>417.72076296751897</v>
      </c>
      <c r="N258" s="28">
        <f>(F258+J258+K258)/C258</f>
        <v>1418.6447167794277</v>
      </c>
    </row>
    <row r="259" spans="1:14" ht="15" customHeight="1">
      <c r="A259" s="27" t="s">
        <v>316</v>
      </c>
      <c r="B259" s="21" t="s">
        <v>296</v>
      </c>
      <c r="C259" s="22">
        <v>253</v>
      </c>
      <c r="D259" s="30">
        <v>60322.02</v>
      </c>
      <c r="E259" s="31">
        <v>0</v>
      </c>
      <c r="F259" s="30">
        <f>D259-E259</f>
        <v>60322.02</v>
      </c>
      <c r="G259" s="30">
        <v>83.44</v>
      </c>
      <c r="H259" s="30">
        <v>0</v>
      </c>
      <c r="I259" s="30">
        <v>0</v>
      </c>
      <c r="J259" s="30">
        <f>G259-H259-I259</f>
        <v>83.44</v>
      </c>
      <c r="K259" s="30">
        <v>23563.39</v>
      </c>
      <c r="L259" s="23">
        <f>(F259+J259)/C259</f>
        <v>238.75675889328062</v>
      </c>
      <c r="M259" s="23">
        <f>K259/C259</f>
        <v>93.135928853754933</v>
      </c>
      <c r="N259" s="28">
        <f>(F259+J259+K259)/C259</f>
        <v>331.89268774703561</v>
      </c>
    </row>
    <row r="260" spans="1:14" ht="15" customHeight="1">
      <c r="A260" s="27" t="s">
        <v>15</v>
      </c>
      <c r="B260" s="21" t="s">
        <v>0</v>
      </c>
      <c r="C260" s="22">
        <v>299</v>
      </c>
      <c r="D260" s="30">
        <v>146235.62</v>
      </c>
      <c r="E260" s="31">
        <v>0</v>
      </c>
      <c r="F260" s="30">
        <f>D260-E260</f>
        <v>146235.62</v>
      </c>
      <c r="G260" s="30">
        <v>478.6</v>
      </c>
      <c r="H260" s="30">
        <v>0</v>
      </c>
      <c r="I260" s="30">
        <v>0</v>
      </c>
      <c r="J260" s="30">
        <f>G260-H260-I260</f>
        <v>478.6</v>
      </c>
      <c r="K260" s="30">
        <v>35846.199999999997</v>
      </c>
      <c r="L260" s="23">
        <f>(F260+J260)/C260</f>
        <v>490.68301003344482</v>
      </c>
      <c r="M260" s="23">
        <f>K260/C260</f>
        <v>119.88695652173912</v>
      </c>
      <c r="N260" s="28">
        <f>(F260+J260+K260)/C260</f>
        <v>610.5699665551839</v>
      </c>
    </row>
    <row r="261" spans="1:14" ht="15" customHeight="1">
      <c r="A261" s="27" t="s">
        <v>170</v>
      </c>
      <c r="B261" s="21" t="s">
        <v>133</v>
      </c>
      <c r="C261" s="22">
        <v>2079</v>
      </c>
      <c r="D261" s="30">
        <v>794702.73</v>
      </c>
      <c r="E261" s="31">
        <v>0</v>
      </c>
      <c r="F261" s="30">
        <f>D261-E261</f>
        <v>794702.73</v>
      </c>
      <c r="G261" s="30">
        <v>8055.52</v>
      </c>
      <c r="H261" s="30">
        <v>0</v>
      </c>
      <c r="I261" s="30">
        <v>0</v>
      </c>
      <c r="J261" s="30">
        <f>G261-H261-I261</f>
        <v>8055.52</v>
      </c>
      <c r="K261" s="30">
        <v>397691.58</v>
      </c>
      <c r="L261" s="23">
        <f>(F261+J261)/C261</f>
        <v>386.12710437710439</v>
      </c>
      <c r="M261" s="23">
        <f>K261/C261</f>
        <v>191.28984126984128</v>
      </c>
      <c r="N261" s="28">
        <f>(F261+J261+K261)/C261</f>
        <v>577.41694564694569</v>
      </c>
    </row>
    <row r="262" spans="1:14" ht="15" customHeight="1">
      <c r="A262" s="27" t="s">
        <v>169</v>
      </c>
      <c r="B262" s="21" t="s">
        <v>133</v>
      </c>
      <c r="C262" s="22">
        <v>1994</v>
      </c>
      <c r="D262" s="30">
        <v>614112.88</v>
      </c>
      <c r="E262" s="31">
        <v>0</v>
      </c>
      <c r="F262" s="30">
        <f>D262-E262</f>
        <v>614112.88</v>
      </c>
      <c r="G262" s="30">
        <v>946.55</v>
      </c>
      <c r="H262" s="30">
        <v>0</v>
      </c>
      <c r="I262" s="30">
        <v>0</v>
      </c>
      <c r="J262" s="30">
        <f>G262-H262-I262</f>
        <v>946.55</v>
      </c>
      <c r="K262" s="30">
        <v>210440.36</v>
      </c>
      <c r="L262" s="23">
        <f>(F262+J262)/C262</f>
        <v>308.45508024072217</v>
      </c>
      <c r="M262" s="23">
        <f>K262/C262</f>
        <v>105.53679037111333</v>
      </c>
      <c r="N262" s="28">
        <f>(F262+J262+K262)/C262</f>
        <v>413.99187061183551</v>
      </c>
    </row>
    <row r="263" spans="1:14" ht="15" customHeight="1">
      <c r="A263" s="27" t="s">
        <v>168</v>
      </c>
      <c r="B263" s="21" t="s">
        <v>133</v>
      </c>
      <c r="C263" s="22">
        <v>989</v>
      </c>
      <c r="D263" s="30">
        <v>326969.69</v>
      </c>
      <c r="E263" s="31">
        <v>0</v>
      </c>
      <c r="F263" s="30">
        <f>D263-E263</f>
        <v>326969.69</v>
      </c>
      <c r="G263" s="30">
        <v>3582.17</v>
      </c>
      <c r="H263" s="30">
        <v>0</v>
      </c>
      <c r="I263" s="30">
        <v>0</v>
      </c>
      <c r="J263" s="30">
        <f>G263-H263-I263</f>
        <v>3582.17</v>
      </c>
      <c r="K263" s="30">
        <v>107302.13</v>
      </c>
      <c r="L263" s="23">
        <f>(F263+J263)/C263</f>
        <v>334.22837209302327</v>
      </c>
      <c r="M263" s="23">
        <f>K263/C263</f>
        <v>108.49558139534884</v>
      </c>
      <c r="N263" s="28">
        <f>(F263+J263+K263)/C263</f>
        <v>442.7239534883721</v>
      </c>
    </row>
    <row r="264" spans="1:14" ht="15" customHeight="1">
      <c r="A264" s="27" t="s">
        <v>14</v>
      </c>
      <c r="B264" s="21" t="s">
        <v>0</v>
      </c>
      <c r="C264" s="22">
        <v>978</v>
      </c>
      <c r="D264" s="30">
        <v>177492.76</v>
      </c>
      <c r="E264" s="31">
        <v>0</v>
      </c>
      <c r="F264" s="30">
        <f>D264-E264</f>
        <v>177492.76</v>
      </c>
      <c r="G264" s="30">
        <v>15878.19</v>
      </c>
      <c r="H264" s="30">
        <v>0</v>
      </c>
      <c r="I264" s="30">
        <v>0</v>
      </c>
      <c r="J264" s="30">
        <f>G264-H264-I264</f>
        <v>15878.19</v>
      </c>
      <c r="K264" s="30">
        <v>127246.95</v>
      </c>
      <c r="L264" s="23">
        <f>(F264+J264)/C264</f>
        <v>197.72080777096116</v>
      </c>
      <c r="M264" s="23">
        <f>K264/C264</f>
        <v>130.10935582822086</v>
      </c>
      <c r="N264" s="28">
        <f>(F264+J264+K264)/C264</f>
        <v>327.83016359918201</v>
      </c>
    </row>
    <row r="265" spans="1:14" ht="15" customHeight="1">
      <c r="A265" s="27" t="s">
        <v>224</v>
      </c>
      <c r="B265" s="21" t="s">
        <v>199</v>
      </c>
      <c r="C265" s="22">
        <v>1575</v>
      </c>
      <c r="D265" s="30">
        <v>380067.95</v>
      </c>
      <c r="E265" s="31">
        <v>0</v>
      </c>
      <c r="F265" s="30">
        <f>D265-E265</f>
        <v>380067.95</v>
      </c>
      <c r="G265" s="30">
        <v>14905.43</v>
      </c>
      <c r="H265" s="30">
        <v>0</v>
      </c>
      <c r="I265" s="30">
        <v>0</v>
      </c>
      <c r="J265" s="30">
        <f>G265-H265-I265</f>
        <v>14905.43</v>
      </c>
      <c r="K265" s="30">
        <v>186055.82</v>
      </c>
      <c r="L265" s="23">
        <f>(F265+J265)/C265</f>
        <v>250.77674920634922</v>
      </c>
      <c r="M265" s="23">
        <f>K265/C265</f>
        <v>118.13067936507937</v>
      </c>
      <c r="N265" s="28">
        <f>(F265+J265+K265)/C265</f>
        <v>368.90742857142857</v>
      </c>
    </row>
    <row r="266" spans="1:14" ht="15" customHeight="1">
      <c r="A266" s="27" t="s">
        <v>13</v>
      </c>
      <c r="B266" s="21" t="s">
        <v>0</v>
      </c>
      <c r="C266" s="22">
        <v>918</v>
      </c>
      <c r="D266" s="30">
        <v>390616.72</v>
      </c>
      <c r="E266" s="31">
        <v>0</v>
      </c>
      <c r="F266" s="30">
        <f>D266-E266</f>
        <v>390616.72</v>
      </c>
      <c r="G266" s="30">
        <v>2440.5300000000002</v>
      </c>
      <c r="H266" s="30">
        <v>0</v>
      </c>
      <c r="I266" s="30">
        <v>0</v>
      </c>
      <c r="J266" s="30">
        <f>G266-H266-I266</f>
        <v>2440.5300000000002</v>
      </c>
      <c r="K266" s="30">
        <v>320919.31</v>
      </c>
      <c r="L266" s="23">
        <f>(F266+J266)/C266</f>
        <v>428.16693899782138</v>
      </c>
      <c r="M266" s="23">
        <f>K266/C266</f>
        <v>349.58530501089325</v>
      </c>
      <c r="N266" s="28">
        <f>(F266+J266+K266)/C266</f>
        <v>777.75224400871468</v>
      </c>
    </row>
    <row r="267" spans="1:14" ht="15" customHeight="1">
      <c r="A267" s="27" t="s">
        <v>317</v>
      </c>
      <c r="B267" s="21" t="s">
        <v>296</v>
      </c>
      <c r="C267" s="22">
        <v>3009</v>
      </c>
      <c r="D267" s="30">
        <v>2178222.9500000002</v>
      </c>
      <c r="E267" s="31">
        <v>0</v>
      </c>
      <c r="F267" s="30">
        <f>D267-E267</f>
        <v>2178222.9500000002</v>
      </c>
      <c r="G267" s="30">
        <v>74495.16</v>
      </c>
      <c r="H267" s="30">
        <v>0</v>
      </c>
      <c r="I267" s="30">
        <v>0</v>
      </c>
      <c r="J267" s="30">
        <f>G267-H267-I267</f>
        <v>74495.16</v>
      </c>
      <c r="K267" s="30">
        <v>766071.94</v>
      </c>
      <c r="L267" s="23">
        <f>(F267+J267)/C267</f>
        <v>748.66005649717522</v>
      </c>
      <c r="M267" s="23">
        <f>K267/C267</f>
        <v>254.59353273512792</v>
      </c>
      <c r="N267" s="28">
        <f>(F267+J267+K267)/C267</f>
        <v>1003.2535892323032</v>
      </c>
    </row>
    <row r="268" spans="1:14" ht="15" customHeight="1">
      <c r="A268" s="27" t="s">
        <v>627</v>
      </c>
      <c r="B268" s="21" t="s">
        <v>257</v>
      </c>
      <c r="C268" s="22">
        <v>1131</v>
      </c>
      <c r="D268" s="30">
        <v>301816.62</v>
      </c>
      <c r="E268" s="31">
        <v>0</v>
      </c>
      <c r="F268" s="30">
        <f>D268-E268</f>
        <v>301816.62</v>
      </c>
      <c r="G268" s="30">
        <v>2201.77</v>
      </c>
      <c r="H268" s="30">
        <v>0</v>
      </c>
      <c r="I268" s="30">
        <v>0</v>
      </c>
      <c r="J268" s="30">
        <f>G268-H268-I268</f>
        <v>2201.77</v>
      </c>
      <c r="K268" s="30">
        <v>22754.61</v>
      </c>
      <c r="L268" s="23">
        <f>(F268+J268)/C268</f>
        <v>268.80494252873564</v>
      </c>
      <c r="M268" s="23">
        <f>K268/C268</f>
        <v>20.119018567639259</v>
      </c>
      <c r="N268" s="28">
        <f>(F268+J268+K268)/C268</f>
        <v>288.92396109637491</v>
      </c>
    </row>
    <row r="269" spans="1:14" ht="15" customHeight="1">
      <c r="A269" s="27" t="s">
        <v>319</v>
      </c>
      <c r="B269" s="21" t="s">
        <v>296</v>
      </c>
      <c r="C269" s="22">
        <v>2596</v>
      </c>
      <c r="D269" s="30">
        <v>737127.67</v>
      </c>
      <c r="E269" s="31">
        <v>0</v>
      </c>
      <c r="F269" s="30">
        <f>D269-E269</f>
        <v>737127.67</v>
      </c>
      <c r="G269" s="30">
        <v>46282.15</v>
      </c>
      <c r="H269" s="30">
        <v>0</v>
      </c>
      <c r="I269" s="30">
        <v>0</v>
      </c>
      <c r="J269" s="30">
        <f>G269-H269-I269</f>
        <v>46282.15</v>
      </c>
      <c r="K269" s="30">
        <v>569223.49</v>
      </c>
      <c r="L269" s="23">
        <f>(F269+J269)/C269</f>
        <v>301.77573959938371</v>
      </c>
      <c r="M269" s="23">
        <f>K269/C269</f>
        <v>219.26944915254236</v>
      </c>
      <c r="N269" s="28">
        <f>(F269+J269+K269)/C269</f>
        <v>521.04518875192605</v>
      </c>
    </row>
    <row r="270" spans="1:14" ht="15" customHeight="1">
      <c r="A270" s="27" t="s">
        <v>287</v>
      </c>
      <c r="B270" s="21" t="s">
        <v>257</v>
      </c>
      <c r="C270" s="22">
        <v>351</v>
      </c>
      <c r="D270" s="30">
        <v>61831.82</v>
      </c>
      <c r="E270" s="31">
        <v>0</v>
      </c>
      <c r="F270" s="30">
        <f>D270-E270</f>
        <v>61831.82</v>
      </c>
      <c r="G270" s="30">
        <v>387.77</v>
      </c>
      <c r="H270" s="30">
        <v>0</v>
      </c>
      <c r="I270" s="30">
        <v>0</v>
      </c>
      <c r="J270" s="30">
        <f>G270-H270-I270</f>
        <v>387.77</v>
      </c>
      <c r="K270" s="30">
        <v>8082.76</v>
      </c>
      <c r="L270" s="23">
        <f>(F270+J270)/C270</f>
        <v>177.26378917378918</v>
      </c>
      <c r="M270" s="23">
        <f>K270/C270</f>
        <v>23.02780626780627</v>
      </c>
      <c r="N270" s="28">
        <f>(F270+J270+K270)/C270</f>
        <v>200.2915954415954</v>
      </c>
    </row>
    <row r="271" spans="1:14" ht="15" customHeight="1">
      <c r="A271" s="27" t="s">
        <v>282</v>
      </c>
      <c r="B271" s="21" t="s">
        <v>257</v>
      </c>
      <c r="C271" s="22">
        <v>4604</v>
      </c>
      <c r="D271" s="30">
        <v>2466621.2400000002</v>
      </c>
      <c r="E271" s="31">
        <v>0</v>
      </c>
      <c r="F271" s="30">
        <f>D271-E271</f>
        <v>2466621.2400000002</v>
      </c>
      <c r="G271" s="30">
        <v>28166.45</v>
      </c>
      <c r="H271" s="30">
        <v>0</v>
      </c>
      <c r="I271" s="30">
        <v>0</v>
      </c>
      <c r="J271" s="30">
        <f>G271-H271-I271</f>
        <v>28166.45</v>
      </c>
      <c r="K271" s="30">
        <v>303613.68</v>
      </c>
      <c r="L271" s="23">
        <f>(F271+J271)/C271</f>
        <v>541.87395525629893</v>
      </c>
      <c r="M271" s="23">
        <f>K271/C271</f>
        <v>65.945629887054736</v>
      </c>
      <c r="N271" s="28">
        <f>(F271+J271+K271)/C271</f>
        <v>607.81958514335372</v>
      </c>
    </row>
    <row r="272" spans="1:14" ht="15" customHeight="1">
      <c r="A272" s="27" t="s">
        <v>485</v>
      </c>
      <c r="B272" s="21" t="s">
        <v>257</v>
      </c>
      <c r="C272" s="22">
        <v>9783</v>
      </c>
      <c r="D272" s="30">
        <v>3408302.84</v>
      </c>
      <c r="E272" s="31">
        <v>0</v>
      </c>
      <c r="F272" s="30">
        <f>D272-E272</f>
        <v>3408302.84</v>
      </c>
      <c r="G272" s="30">
        <v>67583.67</v>
      </c>
      <c r="H272" s="30">
        <v>0</v>
      </c>
      <c r="I272" s="30">
        <v>0</v>
      </c>
      <c r="J272" s="30">
        <f>G272-H272-I272</f>
        <v>67583.67</v>
      </c>
      <c r="K272" s="30">
        <v>375067.17</v>
      </c>
      <c r="L272" s="23">
        <f>(F272+J272)/C272</f>
        <v>355.29863129919244</v>
      </c>
      <c r="M272" s="23">
        <f>K272/C272</f>
        <v>38.338666053357862</v>
      </c>
      <c r="N272" s="28">
        <f>(F272+J272+K272)/C272</f>
        <v>393.63729735255032</v>
      </c>
    </row>
    <row r="273" spans="1:14" ht="15" customHeight="1">
      <c r="A273" s="27" t="s">
        <v>12</v>
      </c>
      <c r="B273" s="21" t="s">
        <v>0</v>
      </c>
      <c r="C273" s="22">
        <v>4406</v>
      </c>
      <c r="D273" s="30">
        <v>1287225.99</v>
      </c>
      <c r="E273" s="31">
        <v>0</v>
      </c>
      <c r="F273" s="30">
        <f>D273-E273</f>
        <v>1287225.99</v>
      </c>
      <c r="G273" s="30">
        <v>23339.45</v>
      </c>
      <c r="H273" s="30">
        <v>0</v>
      </c>
      <c r="I273" s="30">
        <v>0</v>
      </c>
      <c r="J273" s="30">
        <f>G273-H273-I273</f>
        <v>23339.45</v>
      </c>
      <c r="K273" s="30">
        <v>397731.41</v>
      </c>
      <c r="L273" s="23">
        <f>(F273+J273)/C273</f>
        <v>297.45016795279162</v>
      </c>
      <c r="M273" s="23">
        <f>K273/C273</f>
        <v>90.270406264185198</v>
      </c>
      <c r="N273" s="28">
        <f>(F273+J273+K273)/C273</f>
        <v>387.72057421697684</v>
      </c>
    </row>
    <row r="274" spans="1:14" ht="15" customHeight="1">
      <c r="A274" s="27" t="s">
        <v>131</v>
      </c>
      <c r="B274" s="21" t="s">
        <v>103</v>
      </c>
      <c r="C274" s="22">
        <v>678</v>
      </c>
      <c r="D274" s="30">
        <v>244018.52</v>
      </c>
      <c r="E274" s="31">
        <v>0</v>
      </c>
      <c r="F274" s="30">
        <f>D274-E274</f>
        <v>244018.52</v>
      </c>
      <c r="G274" s="30">
        <v>12861.01</v>
      </c>
      <c r="H274" s="30">
        <v>0</v>
      </c>
      <c r="I274" s="30">
        <v>0</v>
      </c>
      <c r="J274" s="30">
        <f>G274-H274-I274</f>
        <v>12861.01</v>
      </c>
      <c r="K274" s="30">
        <v>54826.720000000001</v>
      </c>
      <c r="L274" s="23">
        <f>(F274+J274)/C274</f>
        <v>378.8783628318584</v>
      </c>
      <c r="M274" s="23">
        <f>K274/C274</f>
        <v>80.865368731563422</v>
      </c>
      <c r="N274" s="28">
        <f>(F274+J274+K274)/C274</f>
        <v>459.74373156342182</v>
      </c>
    </row>
    <row r="275" spans="1:14" ht="15" customHeight="1">
      <c r="A275" s="27" t="s">
        <v>281</v>
      </c>
      <c r="B275" s="21" t="s">
        <v>257</v>
      </c>
      <c r="C275" s="22">
        <v>672</v>
      </c>
      <c r="D275" s="30">
        <v>176818.56</v>
      </c>
      <c r="E275" s="31">
        <v>0</v>
      </c>
      <c r="F275" s="30">
        <f>D275-E275</f>
        <v>176818.56</v>
      </c>
      <c r="G275" s="30">
        <v>9306.77</v>
      </c>
      <c r="H275" s="30">
        <v>0</v>
      </c>
      <c r="I275" s="30">
        <v>0</v>
      </c>
      <c r="J275" s="30">
        <f>G275-H275-I275</f>
        <v>9306.77</v>
      </c>
      <c r="K275" s="30">
        <v>127805.37</v>
      </c>
      <c r="L275" s="23">
        <f>(F275+J275)/C275</f>
        <v>276.97221726190475</v>
      </c>
      <c r="M275" s="23">
        <f>K275/C275</f>
        <v>190.18656249999998</v>
      </c>
      <c r="N275" s="28">
        <f>(F275+J275+K275)/C275</f>
        <v>467.15877976190467</v>
      </c>
    </row>
    <row r="276" spans="1:14" ht="15" customHeight="1">
      <c r="A276" s="27" t="s">
        <v>223</v>
      </c>
      <c r="B276" s="21" t="s">
        <v>199</v>
      </c>
      <c r="C276" s="22">
        <v>1357</v>
      </c>
      <c r="D276" s="30">
        <v>382781.63</v>
      </c>
      <c r="E276" s="31">
        <v>0</v>
      </c>
      <c r="F276" s="30">
        <f>D276-E276</f>
        <v>382781.63</v>
      </c>
      <c r="G276" s="30">
        <v>2428.59</v>
      </c>
      <c r="H276" s="30">
        <v>0</v>
      </c>
      <c r="I276" s="30">
        <v>0</v>
      </c>
      <c r="J276" s="30">
        <f>G276-H276-I276</f>
        <v>2428.59</v>
      </c>
      <c r="K276" s="30">
        <v>251781.87</v>
      </c>
      <c r="L276" s="23">
        <f>(F276+J276)/C276</f>
        <v>283.86899042004421</v>
      </c>
      <c r="M276" s="23">
        <f>K276/C276</f>
        <v>185.54301400147384</v>
      </c>
      <c r="N276" s="28">
        <f>(F276+J276+K276)/C276</f>
        <v>469.41200442151813</v>
      </c>
    </row>
    <row r="277" spans="1:14" ht="15" customHeight="1">
      <c r="A277" s="27" t="s">
        <v>567</v>
      </c>
      <c r="B277" s="21" t="s">
        <v>0</v>
      </c>
      <c r="C277" s="22">
        <v>21115</v>
      </c>
      <c r="D277" s="30">
        <v>5167359.8899999997</v>
      </c>
      <c r="E277" s="31">
        <v>0</v>
      </c>
      <c r="F277" s="30">
        <f>D277-E277</f>
        <v>5167359.8899999997</v>
      </c>
      <c r="G277" s="30">
        <v>96150.95</v>
      </c>
      <c r="H277" s="30">
        <v>0</v>
      </c>
      <c r="I277" s="30">
        <v>0</v>
      </c>
      <c r="J277" s="30">
        <f>G277-H277-I277</f>
        <v>96150.95</v>
      </c>
      <c r="K277" s="30">
        <v>1544937.53</v>
      </c>
      <c r="L277" s="23">
        <f>(F277+J277)/C277</f>
        <v>249.27827800142077</v>
      </c>
      <c r="M277" s="23">
        <f>K277/C277</f>
        <v>73.167773147051861</v>
      </c>
      <c r="N277" s="28">
        <f>(F277+J277+K277)/C277</f>
        <v>322.44605114847263</v>
      </c>
    </row>
    <row r="278" spans="1:14" ht="15" customHeight="1">
      <c r="A278" s="27" t="s">
        <v>174</v>
      </c>
      <c r="B278" s="21" t="s">
        <v>133</v>
      </c>
      <c r="C278" s="22">
        <v>3012</v>
      </c>
      <c r="D278" s="30">
        <v>871750.66</v>
      </c>
      <c r="E278" s="31">
        <v>0</v>
      </c>
      <c r="F278" s="30">
        <f>D278-E278</f>
        <v>871750.66</v>
      </c>
      <c r="G278" s="30">
        <v>2767.18</v>
      </c>
      <c r="H278" s="30">
        <v>0</v>
      </c>
      <c r="I278" s="30">
        <v>0</v>
      </c>
      <c r="J278" s="30">
        <f>G278-H278-I278</f>
        <v>2767.18</v>
      </c>
      <c r="K278" s="30">
        <v>102164.58</v>
      </c>
      <c r="L278" s="23">
        <f>(F278+J278)/C278</f>
        <v>290.34456839309433</v>
      </c>
      <c r="M278" s="23">
        <f>K278/C278</f>
        <v>33.919183266932272</v>
      </c>
      <c r="N278" s="28">
        <f>(F278+J278+K278)/C278</f>
        <v>324.26375166002657</v>
      </c>
    </row>
    <row r="279" spans="1:14" ht="15" customHeight="1">
      <c r="A279" s="27" t="s">
        <v>189</v>
      </c>
      <c r="B279" s="21" t="s">
        <v>133</v>
      </c>
      <c r="C279" s="22">
        <v>2794</v>
      </c>
      <c r="D279" s="30">
        <v>755134.7</v>
      </c>
      <c r="E279" s="31">
        <v>0</v>
      </c>
      <c r="F279" s="30">
        <f>D279-E279</f>
        <v>755134.7</v>
      </c>
      <c r="G279" s="30">
        <v>24452.19</v>
      </c>
      <c r="H279" s="30">
        <v>0</v>
      </c>
      <c r="I279" s="30">
        <v>0</v>
      </c>
      <c r="J279" s="30">
        <f>G279-H279-I279</f>
        <v>24452.19</v>
      </c>
      <c r="K279" s="30">
        <v>87114.99</v>
      </c>
      <c r="L279" s="23">
        <f>(F279+J279)/C279</f>
        <v>279.02179312813166</v>
      </c>
      <c r="M279" s="23">
        <f>K279/C279</f>
        <v>31.179309234073017</v>
      </c>
      <c r="N279" s="28">
        <f>(F279+J279+K279)/C279</f>
        <v>310.20110236220467</v>
      </c>
    </row>
    <row r="280" spans="1:14" ht="15" customHeight="1">
      <c r="A280" s="27" t="s">
        <v>628</v>
      </c>
      <c r="B280" s="21" t="s">
        <v>342</v>
      </c>
      <c r="C280" s="22">
        <v>790</v>
      </c>
      <c r="D280" s="30">
        <v>218001.05</v>
      </c>
      <c r="E280" s="31">
        <v>0</v>
      </c>
      <c r="F280" s="30">
        <f>D280-E280</f>
        <v>218001.05</v>
      </c>
      <c r="G280" s="30">
        <v>576.79999999999995</v>
      </c>
      <c r="H280" s="30">
        <v>0</v>
      </c>
      <c r="I280" s="30">
        <v>0</v>
      </c>
      <c r="J280" s="30">
        <f>G280-H280-I280</f>
        <v>576.79999999999995</v>
      </c>
      <c r="K280" s="30">
        <v>83488.03</v>
      </c>
      <c r="L280" s="23">
        <f>(F280+J280)/C280</f>
        <v>276.68082278481012</v>
      </c>
      <c r="M280" s="23">
        <f>K280/C280</f>
        <v>105.68105063291139</v>
      </c>
      <c r="N280" s="28">
        <f>(F280+J280+K280)/C280</f>
        <v>382.36187341772154</v>
      </c>
    </row>
    <row r="281" spans="1:14" ht="15" customHeight="1">
      <c r="A281" s="27" t="s">
        <v>479</v>
      </c>
      <c r="B281" s="21" t="s">
        <v>133</v>
      </c>
      <c r="C281" s="22">
        <v>9212</v>
      </c>
      <c r="D281" s="30">
        <v>2418890.04</v>
      </c>
      <c r="E281" s="31">
        <v>0</v>
      </c>
      <c r="F281" s="30">
        <f>D281-E281</f>
        <v>2418890.04</v>
      </c>
      <c r="G281" s="30">
        <v>47496.47</v>
      </c>
      <c r="H281" s="30">
        <v>0</v>
      </c>
      <c r="I281" s="30">
        <v>0</v>
      </c>
      <c r="J281" s="30">
        <f>G281-H281-I281</f>
        <v>47496.47</v>
      </c>
      <c r="K281" s="30">
        <v>624471.75</v>
      </c>
      <c r="L281" s="23">
        <f>(F281+J281)/C281</f>
        <v>267.73626899696052</v>
      </c>
      <c r="M281" s="23">
        <f>K281/C281</f>
        <v>67.788943768996958</v>
      </c>
      <c r="N281" s="28">
        <f>(F281+J281+K281)/C281</f>
        <v>335.52521276595746</v>
      </c>
    </row>
    <row r="282" spans="1:14" ht="15" customHeight="1">
      <c r="A282" s="27" t="s">
        <v>294</v>
      </c>
      <c r="B282" s="21" t="s">
        <v>288</v>
      </c>
      <c r="C282" s="22">
        <v>1752</v>
      </c>
      <c r="D282" s="30">
        <v>732486</v>
      </c>
      <c r="E282" s="31">
        <v>0</v>
      </c>
      <c r="F282" s="30">
        <f>D282-E282</f>
        <v>732486</v>
      </c>
      <c r="G282" s="30">
        <v>2265.31</v>
      </c>
      <c r="H282" s="30">
        <v>0</v>
      </c>
      <c r="I282" s="30">
        <v>0</v>
      </c>
      <c r="J282" s="30">
        <f>G282-H282-I282</f>
        <v>2265.31</v>
      </c>
      <c r="K282" s="30">
        <v>193805.68</v>
      </c>
      <c r="L282" s="23">
        <f>(F282+J282)/C282</f>
        <v>419.37860159817353</v>
      </c>
      <c r="M282" s="23">
        <f>K282/C282</f>
        <v>110.6196803652968</v>
      </c>
      <c r="N282" s="28">
        <f>(F282+J282+K282)/C282</f>
        <v>529.99828196347028</v>
      </c>
    </row>
    <row r="283" spans="1:14" ht="15" customHeight="1">
      <c r="A283" s="27" t="s">
        <v>312</v>
      </c>
      <c r="B283" s="21" t="s">
        <v>296</v>
      </c>
      <c r="C283" s="22">
        <v>1576</v>
      </c>
      <c r="D283" s="30">
        <v>931548.9</v>
      </c>
      <c r="E283" s="31">
        <v>0</v>
      </c>
      <c r="F283" s="30">
        <f>D283-E283</f>
        <v>931548.9</v>
      </c>
      <c r="G283" s="30">
        <v>22554.91</v>
      </c>
      <c r="H283" s="30">
        <v>0</v>
      </c>
      <c r="I283" s="30">
        <v>0</v>
      </c>
      <c r="J283" s="30">
        <f>G283-H283-I283</f>
        <v>22554.91</v>
      </c>
      <c r="K283" s="30">
        <v>326168.21000000002</v>
      </c>
      <c r="L283" s="23">
        <f>(F283+J283)/C283</f>
        <v>605.39581852791878</v>
      </c>
      <c r="M283" s="23">
        <f>K283/C283</f>
        <v>206.95952411167514</v>
      </c>
      <c r="N283" s="28">
        <f>(F283+J283+K283)/C283</f>
        <v>812.35534263959391</v>
      </c>
    </row>
    <row r="284" spans="1:14" ht="15" customHeight="1">
      <c r="A284" s="27" t="s">
        <v>457</v>
      </c>
      <c r="B284" s="21" t="s">
        <v>342</v>
      </c>
      <c r="C284" s="22">
        <v>10184</v>
      </c>
      <c r="D284" s="30">
        <v>3370457.03</v>
      </c>
      <c r="E284" s="31">
        <v>0</v>
      </c>
      <c r="F284" s="30">
        <f>D284-E284</f>
        <v>3370457.03</v>
      </c>
      <c r="G284" s="30">
        <v>73277.539999999994</v>
      </c>
      <c r="H284" s="30">
        <v>0</v>
      </c>
      <c r="I284" s="30">
        <v>0</v>
      </c>
      <c r="J284" s="30">
        <f>G284-H284-I284</f>
        <v>73277.539999999994</v>
      </c>
      <c r="K284" s="30">
        <v>725947.45</v>
      </c>
      <c r="L284" s="23">
        <f>(F284+J284)/C284</f>
        <v>338.15146995286722</v>
      </c>
      <c r="M284" s="23">
        <f>K284/C284</f>
        <v>71.283135310290646</v>
      </c>
      <c r="N284" s="28">
        <f>(F284+J284+K284)/C284</f>
        <v>409.43460526315783</v>
      </c>
    </row>
    <row r="285" spans="1:14" ht="15" customHeight="1">
      <c r="A285" s="27" t="s">
        <v>629</v>
      </c>
      <c r="B285" s="21" t="s">
        <v>296</v>
      </c>
      <c r="C285" s="22">
        <v>410</v>
      </c>
      <c r="D285" s="30">
        <v>168740.14</v>
      </c>
      <c r="E285" s="31">
        <v>0</v>
      </c>
      <c r="F285" s="30">
        <f>D285-E285</f>
        <v>168740.14</v>
      </c>
      <c r="G285" s="30">
        <v>4090.58</v>
      </c>
      <c r="H285" s="30">
        <v>0</v>
      </c>
      <c r="I285" s="30">
        <v>0</v>
      </c>
      <c r="J285" s="30">
        <f>G285-H285-I285</f>
        <v>4090.58</v>
      </c>
      <c r="K285" s="30">
        <v>50926.75</v>
      </c>
      <c r="L285" s="23">
        <f>(F285+J285)/C285</f>
        <v>421.53834146341461</v>
      </c>
      <c r="M285" s="23">
        <f>K285/C285</f>
        <v>124.21158536585367</v>
      </c>
      <c r="N285" s="28">
        <f>(F285+J285+K285)/C285</f>
        <v>545.74992682926825</v>
      </c>
    </row>
    <row r="286" spans="1:14" ht="15" customHeight="1">
      <c r="A286" s="27" t="s">
        <v>222</v>
      </c>
      <c r="B286" s="21" t="s">
        <v>199</v>
      </c>
      <c r="C286" s="22">
        <v>611</v>
      </c>
      <c r="D286" s="30">
        <v>182624.15</v>
      </c>
      <c r="E286" s="31">
        <v>0</v>
      </c>
      <c r="F286" s="30">
        <f>D286-E286</f>
        <v>182624.15</v>
      </c>
      <c r="G286" s="30">
        <v>8049.51</v>
      </c>
      <c r="H286" s="30">
        <v>0</v>
      </c>
      <c r="I286" s="30">
        <v>0</v>
      </c>
      <c r="J286" s="30">
        <f>G286-H286-I286</f>
        <v>8049.51</v>
      </c>
      <c r="K286" s="30">
        <v>92255.54</v>
      </c>
      <c r="L286" s="23">
        <f>(F286+J286)/C286</f>
        <v>312.06818330605563</v>
      </c>
      <c r="M286" s="23">
        <f>K286/C286</f>
        <v>150.99106382978724</v>
      </c>
      <c r="N286" s="28">
        <f>(F286+J286+K286)/C286</f>
        <v>463.0592471358429</v>
      </c>
    </row>
    <row r="287" spans="1:14" ht="15" customHeight="1">
      <c r="A287" s="27" t="s">
        <v>592</v>
      </c>
      <c r="B287" s="21" t="s">
        <v>342</v>
      </c>
      <c r="C287" s="22">
        <v>7585</v>
      </c>
      <c r="D287" s="30">
        <v>2185758.36</v>
      </c>
      <c r="E287" s="31">
        <v>0</v>
      </c>
      <c r="F287" s="30">
        <f>D287-E287</f>
        <v>2185758.36</v>
      </c>
      <c r="G287" s="30">
        <v>50934.5</v>
      </c>
      <c r="H287" s="30">
        <v>0</v>
      </c>
      <c r="I287" s="30">
        <v>0</v>
      </c>
      <c r="J287" s="30">
        <f>G287-H287-I287</f>
        <v>50934.5</v>
      </c>
      <c r="K287" s="30">
        <v>553857.51</v>
      </c>
      <c r="L287" s="23">
        <f>(F287+J287)/C287</f>
        <v>294.88369940672379</v>
      </c>
      <c r="M287" s="23">
        <f>K287/C287</f>
        <v>73.02010678971655</v>
      </c>
      <c r="N287" s="28">
        <f>(F287+J287+K287)/C287</f>
        <v>367.90380619644037</v>
      </c>
    </row>
    <row r="288" spans="1:14" ht="15" customHeight="1">
      <c r="A288" s="27" t="s">
        <v>193</v>
      </c>
      <c r="B288" s="21" t="s">
        <v>133</v>
      </c>
      <c r="C288" s="22">
        <v>1030</v>
      </c>
      <c r="D288" s="30">
        <v>311319.57</v>
      </c>
      <c r="E288" s="31">
        <v>0</v>
      </c>
      <c r="F288" s="30">
        <f>D288-E288</f>
        <v>311319.57</v>
      </c>
      <c r="G288" s="30">
        <v>13812.73</v>
      </c>
      <c r="H288" s="30">
        <v>0</v>
      </c>
      <c r="I288" s="30">
        <v>0</v>
      </c>
      <c r="J288" s="30">
        <f>G288-H288-I288</f>
        <v>13812.73</v>
      </c>
      <c r="K288" s="30">
        <v>256927.86</v>
      </c>
      <c r="L288" s="23">
        <f>(F288+J288)/C288</f>
        <v>315.66242718446603</v>
      </c>
      <c r="M288" s="23">
        <f>K288/C288</f>
        <v>249.44452427184464</v>
      </c>
      <c r="N288" s="28">
        <f>(F288+J288+K288)/C288</f>
        <v>565.10695145631064</v>
      </c>
    </row>
    <row r="289" spans="1:14" ht="15" customHeight="1">
      <c r="A289" s="27" t="s">
        <v>419</v>
      </c>
      <c r="B289" s="21" t="s">
        <v>103</v>
      </c>
      <c r="C289" s="22">
        <v>12607</v>
      </c>
      <c r="D289" s="30">
        <v>4329268.54</v>
      </c>
      <c r="E289" s="31">
        <v>0</v>
      </c>
      <c r="F289" s="30">
        <f>D289-E289</f>
        <v>4329268.54</v>
      </c>
      <c r="G289" s="30">
        <v>755497.58</v>
      </c>
      <c r="H289" s="30">
        <v>0</v>
      </c>
      <c r="I289" s="30">
        <v>0</v>
      </c>
      <c r="J289" s="30">
        <f>G289-H289-I289</f>
        <v>755497.58</v>
      </c>
      <c r="K289" s="30">
        <v>1753713.6</v>
      </c>
      <c r="L289" s="23">
        <f>(F289+J289)/C289</f>
        <v>403.32879511382566</v>
      </c>
      <c r="M289" s="23">
        <f>K289/C289</f>
        <v>139.10633774886969</v>
      </c>
      <c r="N289" s="28">
        <f>(F289+J289+K289)/C289</f>
        <v>542.43513286269535</v>
      </c>
    </row>
    <row r="290" spans="1:14" ht="15" customHeight="1">
      <c r="A290" s="27" t="s">
        <v>630</v>
      </c>
      <c r="B290" s="21" t="s">
        <v>342</v>
      </c>
      <c r="C290" s="22">
        <v>13420</v>
      </c>
      <c r="D290" s="30">
        <v>4551800.09</v>
      </c>
      <c r="E290" s="31">
        <v>0</v>
      </c>
      <c r="F290" s="30">
        <f>D290-E290</f>
        <v>4551800.09</v>
      </c>
      <c r="G290" s="30">
        <v>164250.45000000001</v>
      </c>
      <c r="H290" s="30">
        <v>0</v>
      </c>
      <c r="I290" s="30">
        <v>0</v>
      </c>
      <c r="J290" s="30">
        <f>G290-H290-I290</f>
        <v>164250.45000000001</v>
      </c>
      <c r="K290" s="30">
        <v>1302329.82</v>
      </c>
      <c r="L290" s="23">
        <f>(F290+J290)/C290</f>
        <v>351.41956333830103</v>
      </c>
      <c r="M290" s="23">
        <f>K290/C290</f>
        <v>97.043950819672133</v>
      </c>
      <c r="N290" s="28">
        <f>(F290+J290+K290)/C290</f>
        <v>448.46351415797318</v>
      </c>
    </row>
    <row r="291" spans="1:14" ht="15" customHeight="1">
      <c r="A291" s="27" t="s">
        <v>11</v>
      </c>
      <c r="B291" s="21" t="s">
        <v>0</v>
      </c>
      <c r="C291" s="22">
        <v>233</v>
      </c>
      <c r="D291" s="30">
        <v>61952.3</v>
      </c>
      <c r="E291" s="31">
        <v>0</v>
      </c>
      <c r="F291" s="30">
        <f>D291-E291</f>
        <v>61952.3</v>
      </c>
      <c r="G291" s="30">
        <v>1161.1400000000001</v>
      </c>
      <c r="H291" s="30">
        <v>0</v>
      </c>
      <c r="I291" s="30">
        <v>0</v>
      </c>
      <c r="J291" s="30">
        <f>G291-H291-I291</f>
        <v>1161.1400000000001</v>
      </c>
      <c r="K291" s="30">
        <v>30256.49</v>
      </c>
      <c r="L291" s="23">
        <f>(F291+J291)/C291</f>
        <v>270.87313304721033</v>
      </c>
      <c r="M291" s="23">
        <f>K291/C291</f>
        <v>129.85618025751074</v>
      </c>
      <c r="N291" s="28">
        <f>(F291+J291+K291)/C291</f>
        <v>400.72931330472107</v>
      </c>
    </row>
    <row r="292" spans="1:14" ht="15" customHeight="1">
      <c r="A292" s="27" t="s">
        <v>453</v>
      </c>
      <c r="B292" s="21" t="s">
        <v>0</v>
      </c>
      <c r="C292" s="22">
        <v>5795</v>
      </c>
      <c r="D292" s="30">
        <v>1574203.18</v>
      </c>
      <c r="E292" s="31">
        <v>0</v>
      </c>
      <c r="F292" s="30">
        <f>D292-E292</f>
        <v>1574203.18</v>
      </c>
      <c r="G292" s="30">
        <v>20147.830000000002</v>
      </c>
      <c r="H292" s="30">
        <v>0</v>
      </c>
      <c r="I292" s="30">
        <v>0</v>
      </c>
      <c r="J292" s="30">
        <f>G292-H292-I292</f>
        <v>20147.830000000002</v>
      </c>
      <c r="K292" s="30">
        <v>378748.05</v>
      </c>
      <c r="L292" s="23">
        <f>(F292+J292)/C292</f>
        <v>275.12528213977566</v>
      </c>
      <c r="M292" s="23">
        <f>K292/C292</f>
        <v>65.357730802415873</v>
      </c>
      <c r="N292" s="28">
        <f>(F292+J292+K292)/C292</f>
        <v>340.48301294219158</v>
      </c>
    </row>
    <row r="293" spans="1:14" ht="15" customHeight="1">
      <c r="A293" s="27" t="s">
        <v>631</v>
      </c>
      <c r="B293" s="21" t="s">
        <v>0</v>
      </c>
      <c r="C293" s="22">
        <v>381</v>
      </c>
      <c r="D293" s="30">
        <v>73645.27</v>
      </c>
      <c r="E293" s="31">
        <v>0</v>
      </c>
      <c r="F293" s="30">
        <f>D293-E293</f>
        <v>73645.27</v>
      </c>
      <c r="G293" s="30">
        <v>4723.63</v>
      </c>
      <c r="H293" s="30">
        <v>0</v>
      </c>
      <c r="I293" s="30">
        <v>0</v>
      </c>
      <c r="J293" s="30">
        <f>G293-H293-I293</f>
        <v>4723.63</v>
      </c>
      <c r="K293" s="30">
        <v>118607.73</v>
      </c>
      <c r="L293" s="23">
        <f>(F293+J293)/C293</f>
        <v>205.6926509186352</v>
      </c>
      <c r="M293" s="23">
        <f>K293/C293</f>
        <v>311.30637795275589</v>
      </c>
      <c r="N293" s="28">
        <f>(F293+J293+K293)/C293</f>
        <v>516.99902887139103</v>
      </c>
    </row>
    <row r="294" spans="1:14" ht="15" customHeight="1">
      <c r="A294" s="27" t="s">
        <v>545</v>
      </c>
      <c r="B294" s="21" t="s">
        <v>0</v>
      </c>
      <c r="C294" s="22">
        <v>232462</v>
      </c>
      <c r="D294" s="30">
        <v>118151674.79000001</v>
      </c>
      <c r="E294" s="31">
        <v>5757643.9100000001</v>
      </c>
      <c r="F294" s="30">
        <f>D294-E294</f>
        <v>112394030.88000001</v>
      </c>
      <c r="G294" s="30">
        <v>8203610.8200000003</v>
      </c>
      <c r="H294" s="30">
        <v>3411700.32</v>
      </c>
      <c r="I294" s="30">
        <v>1206790.05</v>
      </c>
      <c r="J294" s="30">
        <f>G294-H294-I294</f>
        <v>3585120.45</v>
      </c>
      <c r="K294" s="30">
        <v>61385531.259999998</v>
      </c>
      <c r="L294" s="23">
        <f>(F294+J294)/C294</f>
        <v>498.91660284261519</v>
      </c>
      <c r="M294" s="23">
        <f>K294/C294</f>
        <v>264.06694969500393</v>
      </c>
      <c r="N294" s="28">
        <f>(F294+J294+K294)/C294</f>
        <v>762.98355253761906</v>
      </c>
    </row>
    <row r="295" spans="1:14" ht="15" customHeight="1">
      <c r="A295" s="27" t="s">
        <v>563</v>
      </c>
      <c r="B295" s="21" t="s">
        <v>103</v>
      </c>
      <c r="C295" s="22">
        <v>239</v>
      </c>
      <c r="D295" s="30">
        <v>48520.25</v>
      </c>
      <c r="E295" s="31">
        <v>0</v>
      </c>
      <c r="F295" s="30">
        <f>D295-E295</f>
        <v>48520.25</v>
      </c>
      <c r="G295" s="30">
        <v>742.91</v>
      </c>
      <c r="H295" s="30">
        <v>0</v>
      </c>
      <c r="I295" s="30">
        <v>0</v>
      </c>
      <c r="J295" s="30">
        <f>G295-H295-I295</f>
        <v>742.91</v>
      </c>
      <c r="K295" s="30">
        <v>7217.22</v>
      </c>
      <c r="L295" s="23">
        <f>(F295+J295)/C295</f>
        <v>206.12200836820085</v>
      </c>
      <c r="M295" s="23">
        <f>K295/C295</f>
        <v>30.197573221757324</v>
      </c>
      <c r="N295" s="28">
        <f>(F295+J295+K295)/C295</f>
        <v>236.31958158995818</v>
      </c>
    </row>
    <row r="296" spans="1:14" ht="15" customHeight="1">
      <c r="A296" s="27" t="s">
        <v>127</v>
      </c>
      <c r="B296" s="21" t="s">
        <v>103</v>
      </c>
      <c r="C296" s="22">
        <v>516</v>
      </c>
      <c r="D296" s="30">
        <v>246909.69</v>
      </c>
      <c r="E296" s="31">
        <v>0</v>
      </c>
      <c r="F296" s="30">
        <f>D296-E296</f>
        <v>246909.69</v>
      </c>
      <c r="G296" s="30">
        <v>2154.92</v>
      </c>
      <c r="H296" s="30">
        <v>0</v>
      </c>
      <c r="I296" s="30">
        <v>0</v>
      </c>
      <c r="J296" s="30">
        <f>G296-H296-I296</f>
        <v>2154.92</v>
      </c>
      <c r="K296" s="30">
        <v>101856.27</v>
      </c>
      <c r="L296" s="23">
        <f>(F296+J296)/C296</f>
        <v>482.68335271317835</v>
      </c>
      <c r="M296" s="23">
        <f>K296/C296</f>
        <v>197.39587209302326</v>
      </c>
      <c r="N296" s="28">
        <f>(F296+J296+K296)/C296</f>
        <v>680.07922480620152</v>
      </c>
    </row>
    <row r="297" spans="1:14" ht="15" customHeight="1">
      <c r="A297" s="27" t="s">
        <v>280</v>
      </c>
      <c r="B297" s="21" t="s">
        <v>257</v>
      </c>
      <c r="C297" s="22">
        <v>461</v>
      </c>
      <c r="D297" s="30">
        <v>121996.62</v>
      </c>
      <c r="E297" s="31">
        <v>0</v>
      </c>
      <c r="F297" s="30">
        <f>D297-E297</f>
        <v>121996.62</v>
      </c>
      <c r="G297" s="30">
        <v>2195.5300000000002</v>
      </c>
      <c r="H297" s="30">
        <v>0</v>
      </c>
      <c r="I297" s="30">
        <v>0</v>
      </c>
      <c r="J297" s="30">
        <f>G297-H297-I297</f>
        <v>2195.5300000000002</v>
      </c>
      <c r="K297" s="30">
        <v>19532.419999999998</v>
      </c>
      <c r="L297" s="23">
        <f>(F297+J297)/C297</f>
        <v>269.39728850325378</v>
      </c>
      <c r="M297" s="23">
        <f>K297/C297</f>
        <v>42.369674620390455</v>
      </c>
      <c r="N297" s="28">
        <f>(F297+J297+K297)/C297</f>
        <v>311.76696312364425</v>
      </c>
    </row>
    <row r="298" spans="1:14" ht="15" customHeight="1">
      <c r="A298" s="27" t="s">
        <v>10</v>
      </c>
      <c r="B298" s="21" t="s">
        <v>0</v>
      </c>
      <c r="C298" s="22">
        <v>1935</v>
      </c>
      <c r="D298" s="30">
        <v>295983.12</v>
      </c>
      <c r="E298" s="31">
        <v>0</v>
      </c>
      <c r="F298" s="30">
        <f>D298-E298</f>
        <v>295983.12</v>
      </c>
      <c r="G298" s="30">
        <v>4508.92</v>
      </c>
      <c r="H298" s="30">
        <v>0</v>
      </c>
      <c r="I298" s="30">
        <v>0</v>
      </c>
      <c r="J298" s="30">
        <f>G298-H298-I298</f>
        <v>4508.92</v>
      </c>
      <c r="K298" s="30">
        <v>148121.95000000001</v>
      </c>
      <c r="L298" s="23">
        <f>(F298+J298)/C298</f>
        <v>155.29304392764857</v>
      </c>
      <c r="M298" s="23">
        <f>K298/C298</f>
        <v>76.548811369509053</v>
      </c>
      <c r="N298" s="28">
        <f>(F298+J298+K298)/C298</f>
        <v>231.84185529715762</v>
      </c>
    </row>
    <row r="299" spans="1:14" ht="15" customHeight="1">
      <c r="A299" s="27" t="s">
        <v>349</v>
      </c>
      <c r="B299" s="21" t="s">
        <v>342</v>
      </c>
      <c r="C299" s="22">
        <v>2627</v>
      </c>
      <c r="D299" s="30">
        <v>663588.56000000006</v>
      </c>
      <c r="E299" s="31">
        <v>0</v>
      </c>
      <c r="F299" s="30">
        <f>D299-E299</f>
        <v>663588.56000000006</v>
      </c>
      <c r="G299" s="30">
        <v>23618.03</v>
      </c>
      <c r="H299" s="30">
        <v>0</v>
      </c>
      <c r="I299" s="30">
        <v>0</v>
      </c>
      <c r="J299" s="30">
        <f>G299-H299-I299</f>
        <v>23618.03</v>
      </c>
      <c r="K299" s="30">
        <v>304136.73</v>
      </c>
      <c r="L299" s="23">
        <f>(F299+J299)/C299</f>
        <v>261.59367719832511</v>
      </c>
      <c r="M299" s="23">
        <f>K299/C299</f>
        <v>115.77340312143129</v>
      </c>
      <c r="N299" s="28">
        <f>(F299+J299+K299)/C299</f>
        <v>377.36708031975638</v>
      </c>
    </row>
    <row r="300" spans="1:14" ht="15" customHeight="1">
      <c r="A300" s="27" t="s">
        <v>444</v>
      </c>
      <c r="B300" s="21" t="s">
        <v>0</v>
      </c>
      <c r="C300" s="22">
        <v>18422</v>
      </c>
      <c r="D300" s="30">
        <v>4788419.5199999996</v>
      </c>
      <c r="E300" s="31">
        <v>0</v>
      </c>
      <c r="F300" s="30">
        <f>D300-E300</f>
        <v>4788419.5199999996</v>
      </c>
      <c r="G300" s="30">
        <v>291754.40999999997</v>
      </c>
      <c r="H300" s="30">
        <v>0</v>
      </c>
      <c r="I300" s="30">
        <v>0</v>
      </c>
      <c r="J300" s="30">
        <f>G300-H300-I300</f>
        <v>291754.40999999997</v>
      </c>
      <c r="K300" s="30">
        <v>2006340.03</v>
      </c>
      <c r="L300" s="23">
        <f>(F300+J300)/C300</f>
        <v>275.76668819889261</v>
      </c>
      <c r="M300" s="23">
        <f>K300/C300</f>
        <v>108.91000054282922</v>
      </c>
      <c r="N300" s="28">
        <f>(F300+J300+K300)/C300</f>
        <v>384.67668874172188</v>
      </c>
    </row>
    <row r="301" spans="1:14" ht="15" customHeight="1">
      <c r="A301" s="27" t="s">
        <v>77</v>
      </c>
      <c r="B301" s="21" t="s">
        <v>0</v>
      </c>
      <c r="C301" s="22">
        <v>1057</v>
      </c>
      <c r="D301" s="30">
        <v>293807.53999999998</v>
      </c>
      <c r="E301" s="31">
        <v>0</v>
      </c>
      <c r="F301" s="30">
        <f>D301-E301</f>
        <v>293807.53999999998</v>
      </c>
      <c r="G301" s="30">
        <v>12802.32</v>
      </c>
      <c r="H301" s="30">
        <v>0</v>
      </c>
      <c r="I301" s="30">
        <v>0</v>
      </c>
      <c r="J301" s="30">
        <f>G301-H301-I301</f>
        <v>12802.32</v>
      </c>
      <c r="K301" s="30">
        <v>189474.35</v>
      </c>
      <c r="L301" s="23">
        <f>(F301+J301)/C301</f>
        <v>290.07555345316933</v>
      </c>
      <c r="M301" s="23">
        <f>K301/C301</f>
        <v>179.25671712393569</v>
      </c>
      <c r="N301" s="28">
        <f>(F301+J301+K301)/C301</f>
        <v>469.33227057710496</v>
      </c>
    </row>
    <row r="302" spans="1:14" ht="15" customHeight="1">
      <c r="A302" s="27" t="s">
        <v>3</v>
      </c>
      <c r="B302" s="21" t="s">
        <v>0</v>
      </c>
      <c r="C302" s="22">
        <v>5193</v>
      </c>
      <c r="D302" s="30">
        <v>1791373.73</v>
      </c>
      <c r="E302" s="31">
        <v>0</v>
      </c>
      <c r="F302" s="30">
        <f>D302-E302</f>
        <v>1791373.73</v>
      </c>
      <c r="G302" s="30">
        <v>9317.86</v>
      </c>
      <c r="H302" s="30">
        <v>0</v>
      </c>
      <c r="I302" s="30">
        <v>0</v>
      </c>
      <c r="J302" s="30">
        <f>G302-H302-I302</f>
        <v>9317.86</v>
      </c>
      <c r="K302" s="30">
        <v>543705.55000000005</v>
      </c>
      <c r="L302" s="23">
        <f>(F302+J302)/C302</f>
        <v>346.75362796071636</v>
      </c>
      <c r="M302" s="23">
        <f>K302/C302</f>
        <v>104.69970152127866</v>
      </c>
      <c r="N302" s="28">
        <f>(F302+J302+K302)/C302</f>
        <v>451.45332948199501</v>
      </c>
    </row>
    <row r="303" spans="1:14" ht="15" customHeight="1">
      <c r="A303" s="27" t="s">
        <v>221</v>
      </c>
      <c r="B303" s="21" t="s">
        <v>199</v>
      </c>
      <c r="C303" s="22">
        <v>5011</v>
      </c>
      <c r="D303" s="30">
        <v>1703493.37</v>
      </c>
      <c r="E303" s="31">
        <v>0</v>
      </c>
      <c r="F303" s="30">
        <f>D303-E303</f>
        <v>1703493.37</v>
      </c>
      <c r="G303" s="30">
        <v>68948.86</v>
      </c>
      <c r="H303" s="30">
        <v>0</v>
      </c>
      <c r="I303" s="30">
        <v>0</v>
      </c>
      <c r="J303" s="30">
        <f>G303-H303-I303</f>
        <v>68948.86</v>
      </c>
      <c r="K303" s="30">
        <v>458914.24</v>
      </c>
      <c r="L303" s="23">
        <f>(F303+J303)/C303</f>
        <v>353.71028337657157</v>
      </c>
      <c r="M303" s="23">
        <f>K303/C303</f>
        <v>91.581368988225904</v>
      </c>
      <c r="N303" s="28">
        <f>(F303+J303+K303)/C303</f>
        <v>445.29165236479747</v>
      </c>
    </row>
    <row r="304" spans="1:14" ht="15" customHeight="1">
      <c r="A304" s="27" t="s">
        <v>578</v>
      </c>
      <c r="B304" s="21" t="s">
        <v>199</v>
      </c>
      <c r="C304" s="22">
        <v>2724</v>
      </c>
      <c r="D304" s="30">
        <v>1103382.1499999999</v>
      </c>
      <c r="E304" s="31">
        <v>0</v>
      </c>
      <c r="F304" s="30">
        <f>D304-E304</f>
        <v>1103382.1499999999</v>
      </c>
      <c r="G304" s="30">
        <v>76145.19</v>
      </c>
      <c r="H304" s="30">
        <v>0</v>
      </c>
      <c r="I304" s="30">
        <v>0</v>
      </c>
      <c r="J304" s="30">
        <f>G304-H304-I304</f>
        <v>76145.19</v>
      </c>
      <c r="K304" s="30">
        <v>575708.07999999996</v>
      </c>
      <c r="L304" s="23">
        <f>(F304+J304)/C304</f>
        <v>433.01297356828189</v>
      </c>
      <c r="M304" s="23">
        <f>K304/C304</f>
        <v>211.34657856093978</v>
      </c>
      <c r="N304" s="28">
        <f>(F304+J304+K304)/C304</f>
        <v>644.3595521292217</v>
      </c>
    </row>
    <row r="305" spans="1:14" ht="15" customHeight="1">
      <c r="A305" s="27" t="s">
        <v>8</v>
      </c>
      <c r="B305" s="21" t="s">
        <v>0</v>
      </c>
      <c r="C305" s="22">
        <v>2820</v>
      </c>
      <c r="D305" s="30">
        <v>1959395.65</v>
      </c>
      <c r="E305" s="31">
        <v>0</v>
      </c>
      <c r="F305" s="30">
        <f>D305-E305</f>
        <v>1959395.65</v>
      </c>
      <c r="G305" s="30">
        <v>19208.79</v>
      </c>
      <c r="H305" s="30">
        <v>0</v>
      </c>
      <c r="I305" s="30">
        <v>0</v>
      </c>
      <c r="J305" s="30">
        <f>G305-H305-I305</f>
        <v>19208.79</v>
      </c>
      <c r="K305" s="30">
        <v>617436.1</v>
      </c>
      <c r="L305" s="23">
        <f>(F305+J305)/C305</f>
        <v>701.63278014184391</v>
      </c>
      <c r="M305" s="23">
        <f>K305/C305</f>
        <v>218.94897163120567</v>
      </c>
      <c r="N305" s="28">
        <f>(F305+J305+K305)/C305</f>
        <v>920.58175177304963</v>
      </c>
    </row>
    <row r="306" spans="1:14" ht="15" customHeight="1">
      <c r="A306" s="27" t="s">
        <v>17</v>
      </c>
      <c r="B306" s="21" t="s">
        <v>0</v>
      </c>
      <c r="C306" s="22">
        <v>2595</v>
      </c>
      <c r="D306" s="30">
        <v>481891.38</v>
      </c>
      <c r="E306" s="31">
        <v>0</v>
      </c>
      <c r="F306" s="30">
        <f>D306-E306</f>
        <v>481891.38</v>
      </c>
      <c r="G306" s="30">
        <v>9386.6</v>
      </c>
      <c r="H306" s="30">
        <v>0</v>
      </c>
      <c r="I306" s="30">
        <v>0</v>
      </c>
      <c r="J306" s="30">
        <f>G306-H306-I306</f>
        <v>9386.6</v>
      </c>
      <c r="K306" s="30">
        <v>188975.39</v>
      </c>
      <c r="L306" s="23">
        <f>(F306+J306)/C306</f>
        <v>189.31714065510596</v>
      </c>
      <c r="M306" s="23">
        <f>K306/C306</f>
        <v>72.822886319845864</v>
      </c>
      <c r="N306" s="28">
        <f>(F306+J306+K306)/C306</f>
        <v>262.14002697495181</v>
      </c>
    </row>
    <row r="307" spans="1:14" ht="15" customHeight="1">
      <c r="A307" s="27" t="s">
        <v>425</v>
      </c>
      <c r="B307" s="21" t="s">
        <v>342</v>
      </c>
      <c r="C307" s="22">
        <v>12788</v>
      </c>
      <c r="D307" s="30">
        <v>6303828.8399999999</v>
      </c>
      <c r="E307" s="31">
        <v>0</v>
      </c>
      <c r="F307" s="30">
        <f>D307-E307</f>
        <v>6303828.8399999999</v>
      </c>
      <c r="G307" s="30">
        <v>498938.25</v>
      </c>
      <c r="H307" s="30">
        <v>0</v>
      </c>
      <c r="I307" s="30">
        <v>0</v>
      </c>
      <c r="J307" s="30">
        <f>G307-H307-I307</f>
        <v>498938.25</v>
      </c>
      <c r="K307" s="30">
        <v>750794.82</v>
      </c>
      <c r="L307" s="23">
        <f>(F307+J307)/C307</f>
        <v>531.96489599624647</v>
      </c>
      <c r="M307" s="23">
        <f>K307/C307</f>
        <v>58.710886768845789</v>
      </c>
      <c r="N307" s="28">
        <f>(F307+J307+K307)/C307</f>
        <v>590.67578276509232</v>
      </c>
    </row>
    <row r="308" spans="1:14" ht="15" customHeight="1">
      <c r="A308" s="27" t="s">
        <v>390</v>
      </c>
      <c r="B308" s="21" t="s">
        <v>342</v>
      </c>
      <c r="C308" s="22">
        <v>6461</v>
      </c>
      <c r="D308" s="30">
        <v>2740900.96</v>
      </c>
      <c r="E308" s="31">
        <v>0</v>
      </c>
      <c r="F308" s="30">
        <f>D308-E308</f>
        <v>2740900.96</v>
      </c>
      <c r="G308" s="30">
        <v>48990.48</v>
      </c>
      <c r="H308" s="30">
        <v>0</v>
      </c>
      <c r="I308" s="30">
        <v>0</v>
      </c>
      <c r="J308" s="30">
        <f>G308-H308-I308</f>
        <v>48990.48</v>
      </c>
      <c r="K308" s="30">
        <v>1148942.33</v>
      </c>
      <c r="L308" s="23">
        <f>(F308+J308)/C308</f>
        <v>431.80489707475624</v>
      </c>
      <c r="M308" s="23">
        <f>K308/C308</f>
        <v>177.82732239591397</v>
      </c>
      <c r="N308" s="28">
        <f>(F308+J308+K308)/C308</f>
        <v>609.63221947067018</v>
      </c>
    </row>
    <row r="309" spans="1:14" ht="15" customHeight="1">
      <c r="A309" s="27" t="s">
        <v>632</v>
      </c>
      <c r="B309" s="21" t="s">
        <v>199</v>
      </c>
      <c r="C309" s="22">
        <v>619</v>
      </c>
      <c r="D309" s="30">
        <v>205685.85</v>
      </c>
      <c r="E309" s="31">
        <v>0</v>
      </c>
      <c r="F309" s="30">
        <f>D309-E309</f>
        <v>205685.85</v>
      </c>
      <c r="G309" s="30">
        <v>3520.58</v>
      </c>
      <c r="H309" s="30">
        <v>0</v>
      </c>
      <c r="I309" s="30">
        <v>0</v>
      </c>
      <c r="J309" s="30">
        <f>G309-H309-I309</f>
        <v>3520.58</v>
      </c>
      <c r="K309" s="30">
        <v>91057.64</v>
      </c>
      <c r="L309" s="23">
        <f>(F309+J309)/C309</f>
        <v>337.97484652665588</v>
      </c>
      <c r="M309" s="23">
        <f>K309/C309</f>
        <v>147.10442649434572</v>
      </c>
      <c r="N309" s="28">
        <f>(F309+J309+K309)/C309</f>
        <v>485.07927302100165</v>
      </c>
    </row>
    <row r="310" spans="1:14" ht="15" customHeight="1">
      <c r="A310" s="27" t="s">
        <v>126</v>
      </c>
      <c r="B310" s="21" t="s">
        <v>103</v>
      </c>
      <c r="C310" s="22">
        <v>1287</v>
      </c>
      <c r="D310" s="30">
        <v>569968.47</v>
      </c>
      <c r="E310" s="31">
        <v>0</v>
      </c>
      <c r="F310" s="30">
        <f>D310-E310</f>
        <v>569968.47</v>
      </c>
      <c r="G310" s="30">
        <v>6024.28</v>
      </c>
      <c r="H310" s="30">
        <v>0</v>
      </c>
      <c r="I310" s="30">
        <v>0</v>
      </c>
      <c r="J310" s="30">
        <f>G310-H310-I310</f>
        <v>6024.28</v>
      </c>
      <c r="K310" s="30">
        <v>168650.13</v>
      </c>
      <c r="L310" s="23">
        <f>(F310+J310)/C310</f>
        <v>447.54681429681432</v>
      </c>
      <c r="M310" s="23">
        <f>K310/C310</f>
        <v>131.04128205128205</v>
      </c>
      <c r="N310" s="28">
        <f>(F310+J310+K310)/C310</f>
        <v>578.58809634809631</v>
      </c>
    </row>
    <row r="311" spans="1:14" ht="15" customHeight="1">
      <c r="A311" s="27" t="s">
        <v>218</v>
      </c>
      <c r="B311" s="21" t="s">
        <v>199</v>
      </c>
      <c r="C311" s="22">
        <v>401</v>
      </c>
      <c r="D311" s="30">
        <v>120695.72</v>
      </c>
      <c r="E311" s="31">
        <v>0</v>
      </c>
      <c r="F311" s="30">
        <f>D311-E311</f>
        <v>120695.72</v>
      </c>
      <c r="G311" s="30">
        <v>4754.72</v>
      </c>
      <c r="H311" s="30">
        <v>0</v>
      </c>
      <c r="I311" s="30">
        <v>0</v>
      </c>
      <c r="J311" s="30">
        <f>G311-H311-I311</f>
        <v>4754.72</v>
      </c>
      <c r="K311" s="30">
        <v>70618.62</v>
      </c>
      <c r="L311" s="23">
        <f>(F311+J311)/C311</f>
        <v>312.84399002493768</v>
      </c>
      <c r="M311" s="23">
        <f>K311/C311</f>
        <v>176.1062842892768</v>
      </c>
      <c r="N311" s="28">
        <f>(F311+J311+K311)/C311</f>
        <v>488.95027431421448</v>
      </c>
    </row>
    <row r="312" spans="1:14" ht="15" customHeight="1">
      <c r="A312" s="27" t="s">
        <v>125</v>
      </c>
      <c r="B312" s="21" t="s">
        <v>103</v>
      </c>
      <c r="C312" s="22">
        <v>3976</v>
      </c>
      <c r="D312" s="30">
        <v>1176102.56</v>
      </c>
      <c r="E312" s="31">
        <v>0</v>
      </c>
      <c r="F312" s="30">
        <f>D312-E312</f>
        <v>1176102.56</v>
      </c>
      <c r="G312" s="30">
        <v>48661.1</v>
      </c>
      <c r="H312" s="30">
        <v>0</v>
      </c>
      <c r="I312" s="30">
        <v>0</v>
      </c>
      <c r="J312" s="30">
        <f>G312-H312-I312</f>
        <v>48661.1</v>
      </c>
      <c r="K312" s="30">
        <v>397912.41</v>
      </c>
      <c r="L312" s="23">
        <f>(F312+J312)/C312</f>
        <v>308.03914989939642</v>
      </c>
      <c r="M312" s="23">
        <f>K312/C312</f>
        <v>100.07857394366197</v>
      </c>
      <c r="N312" s="28">
        <f>(F312+J312+K312)/C312</f>
        <v>408.11772384305834</v>
      </c>
    </row>
    <row r="313" spans="1:14" ht="15" customHeight="1">
      <c r="A313" s="27" t="s">
        <v>496</v>
      </c>
      <c r="B313" s="21" t="s">
        <v>257</v>
      </c>
      <c r="C313" s="22">
        <v>6788</v>
      </c>
      <c r="D313" s="30">
        <v>2950900.06</v>
      </c>
      <c r="E313" s="31">
        <v>0</v>
      </c>
      <c r="F313" s="30">
        <f>D313-E313</f>
        <v>2950900.06</v>
      </c>
      <c r="G313" s="30">
        <v>60788.45</v>
      </c>
      <c r="H313" s="30">
        <v>0</v>
      </c>
      <c r="I313" s="30">
        <v>0</v>
      </c>
      <c r="J313" s="30">
        <f>G313-H313-I313</f>
        <v>60788.45</v>
      </c>
      <c r="K313" s="30">
        <v>455329.22</v>
      </c>
      <c r="L313" s="23">
        <f>(F313+J313)/C313</f>
        <v>443.67833087802006</v>
      </c>
      <c r="M313" s="23">
        <f>K313/C313</f>
        <v>67.078553329404826</v>
      </c>
      <c r="N313" s="28">
        <f>(F313+J313+K313)/C313</f>
        <v>510.75688420742495</v>
      </c>
    </row>
    <row r="314" spans="1:14" ht="15" customHeight="1">
      <c r="A314" s="27" t="s">
        <v>229</v>
      </c>
      <c r="B314" s="21" t="s">
        <v>199</v>
      </c>
      <c r="C314" s="22">
        <v>601</v>
      </c>
      <c r="D314" s="30">
        <v>284885.62</v>
      </c>
      <c r="E314" s="31">
        <v>0</v>
      </c>
      <c r="F314" s="30">
        <f>D314-E314</f>
        <v>284885.62</v>
      </c>
      <c r="G314" s="30">
        <v>2189.0300000000002</v>
      </c>
      <c r="H314" s="30">
        <v>0</v>
      </c>
      <c r="I314" s="30">
        <v>0</v>
      </c>
      <c r="J314" s="30">
        <f>G314-H314-I314</f>
        <v>2189.0300000000002</v>
      </c>
      <c r="K314" s="30">
        <v>276016.96999999997</v>
      </c>
      <c r="L314" s="23">
        <f>(F314+J314)/C314</f>
        <v>477.66164725457577</v>
      </c>
      <c r="M314" s="23">
        <f>K314/C314</f>
        <v>459.26284525790345</v>
      </c>
      <c r="N314" s="28">
        <f>(F314+J314+K314)/C314</f>
        <v>936.92449251247922</v>
      </c>
    </row>
    <row r="315" spans="1:14" ht="15" customHeight="1">
      <c r="A315" s="27" t="s">
        <v>429</v>
      </c>
      <c r="B315" s="21" t="s">
        <v>199</v>
      </c>
      <c r="C315" s="22">
        <v>5776</v>
      </c>
      <c r="D315" s="30">
        <v>1478842.69</v>
      </c>
      <c r="E315" s="31">
        <v>0</v>
      </c>
      <c r="F315" s="30">
        <f>D315-E315</f>
        <v>1478842.69</v>
      </c>
      <c r="G315" s="30">
        <v>14198.91</v>
      </c>
      <c r="H315" s="30">
        <v>0</v>
      </c>
      <c r="I315" s="30">
        <v>0</v>
      </c>
      <c r="J315" s="30">
        <f>G315-H315-I315</f>
        <v>14198.91</v>
      </c>
      <c r="K315" s="30">
        <v>1005023.32</v>
      </c>
      <c r="L315" s="23">
        <f>(F315+J315)/C315</f>
        <v>258.49058171745151</v>
      </c>
      <c r="M315" s="23">
        <f>K315/C315</f>
        <v>173.99988227146812</v>
      </c>
      <c r="N315" s="28">
        <f>(F315+J315+K315)/C315</f>
        <v>432.49046398891966</v>
      </c>
    </row>
    <row r="316" spans="1:14" ht="15" customHeight="1">
      <c r="A316" s="27" t="s">
        <v>558</v>
      </c>
      <c r="B316" s="21" t="s">
        <v>103</v>
      </c>
      <c r="C316" s="22">
        <v>143663</v>
      </c>
      <c r="D316" s="30">
        <v>56880944.719999999</v>
      </c>
      <c r="E316" s="31">
        <v>2389587.17</v>
      </c>
      <c r="F316" s="30">
        <f>D316-E316</f>
        <v>54491357.549999997</v>
      </c>
      <c r="G316" s="30">
        <v>5306122.03</v>
      </c>
      <c r="H316" s="30">
        <v>2156200.23</v>
      </c>
      <c r="I316" s="30">
        <v>689064.74</v>
      </c>
      <c r="J316" s="30">
        <f>G316-H316-I316</f>
        <v>2460857.0600000005</v>
      </c>
      <c r="K316" s="30">
        <v>13691476.529999999</v>
      </c>
      <c r="L316" s="23">
        <f>(F316+J316)/C316</f>
        <v>396.42924489952179</v>
      </c>
      <c r="M316" s="23">
        <f>K316/C316</f>
        <v>95.30273299318543</v>
      </c>
      <c r="N316" s="28">
        <f>(F316+J316+K316)/C316</f>
        <v>491.73197789270722</v>
      </c>
    </row>
    <row r="317" spans="1:14" ht="15" customHeight="1">
      <c r="A317" s="27" t="s">
        <v>1</v>
      </c>
      <c r="B317" s="21" t="s">
        <v>0</v>
      </c>
      <c r="C317" s="22">
        <v>1184</v>
      </c>
      <c r="D317" s="30">
        <v>534912.98</v>
      </c>
      <c r="E317" s="31">
        <v>0</v>
      </c>
      <c r="F317" s="30">
        <f>D317-E317</f>
        <v>534912.98</v>
      </c>
      <c r="G317" s="30">
        <v>36442.36</v>
      </c>
      <c r="H317" s="30">
        <v>0</v>
      </c>
      <c r="I317" s="30">
        <v>0</v>
      </c>
      <c r="J317" s="30">
        <f>G317-H317-I317</f>
        <v>36442.36</v>
      </c>
      <c r="K317" s="30">
        <v>192428.21</v>
      </c>
      <c r="L317" s="23">
        <f>(F317+J317)/C317</f>
        <v>482.56363175675671</v>
      </c>
      <c r="M317" s="23">
        <f>K317/C317</f>
        <v>162.52382601351351</v>
      </c>
      <c r="N317" s="28">
        <f>(F317+J317+K317)/C317</f>
        <v>645.08745777027025</v>
      </c>
    </row>
    <row r="318" spans="1:14" ht="15" customHeight="1">
      <c r="A318" s="27" t="s">
        <v>471</v>
      </c>
      <c r="B318" s="21" t="s">
        <v>133</v>
      </c>
      <c r="C318" s="22">
        <v>17651</v>
      </c>
      <c r="D318" s="30">
        <v>5430954.6699999999</v>
      </c>
      <c r="E318" s="31">
        <v>0</v>
      </c>
      <c r="F318" s="30">
        <f>D318-E318</f>
        <v>5430954.6699999999</v>
      </c>
      <c r="G318" s="30">
        <v>402414.51</v>
      </c>
      <c r="H318" s="30">
        <v>0</v>
      </c>
      <c r="I318" s="30">
        <v>0</v>
      </c>
      <c r="J318" s="30">
        <f>G318-H318-I318</f>
        <v>402414.51</v>
      </c>
      <c r="K318" s="30">
        <v>879632.84</v>
      </c>
      <c r="L318" s="23">
        <f>(F318+J318)/C318</f>
        <v>330.48377882272956</v>
      </c>
      <c r="M318" s="23">
        <f>K318/C318</f>
        <v>49.834731176703869</v>
      </c>
      <c r="N318" s="28">
        <f>(F318+J318+K318)/C318</f>
        <v>380.31850999943345</v>
      </c>
    </row>
    <row r="319" spans="1:14" ht="15" customHeight="1">
      <c r="A319" s="27" t="s">
        <v>633</v>
      </c>
      <c r="B319" s="21" t="s">
        <v>133</v>
      </c>
      <c r="C319" s="22">
        <v>19127</v>
      </c>
      <c r="D319" s="30">
        <v>6990181.6100000003</v>
      </c>
      <c r="E319" s="31">
        <v>0</v>
      </c>
      <c r="F319" s="30">
        <f>D319-E319</f>
        <v>6990181.6100000003</v>
      </c>
      <c r="G319" s="30">
        <v>182236.98</v>
      </c>
      <c r="H319" s="30">
        <v>0</v>
      </c>
      <c r="I319" s="30">
        <v>0</v>
      </c>
      <c r="J319" s="30">
        <f>G319-H319-I319</f>
        <v>182236.98</v>
      </c>
      <c r="K319" s="30">
        <v>1753266.29</v>
      </c>
      <c r="L319" s="23">
        <f>(F319+J319)/C319</f>
        <v>374.98920844878973</v>
      </c>
      <c r="M319" s="23">
        <f>K319/C319</f>
        <v>91.664468552308264</v>
      </c>
      <c r="N319" s="28">
        <f>(F319+J319+K319)/C319</f>
        <v>466.65367700109795</v>
      </c>
    </row>
    <row r="320" spans="1:14" ht="15" customHeight="1">
      <c r="A320" s="27" t="s">
        <v>217</v>
      </c>
      <c r="B320" s="21" t="s">
        <v>199</v>
      </c>
      <c r="C320" s="22">
        <v>2489</v>
      </c>
      <c r="D320" s="30">
        <v>582471.54</v>
      </c>
      <c r="E320" s="31">
        <v>0</v>
      </c>
      <c r="F320" s="30">
        <f>D320-E320</f>
        <v>582471.54</v>
      </c>
      <c r="G320" s="30">
        <v>11686.77</v>
      </c>
      <c r="H320" s="30">
        <v>0</v>
      </c>
      <c r="I320" s="30">
        <v>0</v>
      </c>
      <c r="J320" s="30">
        <f>G320-H320-I320</f>
        <v>11686.77</v>
      </c>
      <c r="K320" s="30">
        <v>414241.64</v>
      </c>
      <c r="L320" s="23">
        <f>(F320+J320)/C320</f>
        <v>238.71366412213743</v>
      </c>
      <c r="M320" s="23">
        <f>K320/C320</f>
        <v>166.42894335074328</v>
      </c>
      <c r="N320" s="28">
        <f>(F320+J320+K320)/C320</f>
        <v>405.14260747288068</v>
      </c>
    </row>
    <row r="321" spans="1:14" ht="15" customHeight="1">
      <c r="A321" s="27" t="s">
        <v>450</v>
      </c>
      <c r="B321" s="21" t="s">
        <v>0</v>
      </c>
      <c r="C321" s="22">
        <v>7253</v>
      </c>
      <c r="D321" s="30">
        <v>2284598.33</v>
      </c>
      <c r="E321" s="31">
        <v>0</v>
      </c>
      <c r="F321" s="30">
        <f>D321-E321</f>
        <v>2284598.33</v>
      </c>
      <c r="G321" s="30">
        <v>63446.51</v>
      </c>
      <c r="H321" s="30">
        <v>0</v>
      </c>
      <c r="I321" s="30">
        <v>0</v>
      </c>
      <c r="J321" s="30">
        <f>G321-H321-I321</f>
        <v>63446.51</v>
      </c>
      <c r="K321" s="30">
        <v>910651.89</v>
      </c>
      <c r="L321" s="23">
        <f>(F321+J321)/C321</f>
        <v>323.73429477457603</v>
      </c>
      <c r="M321" s="23">
        <f>K321/C321</f>
        <v>125.55520336412519</v>
      </c>
      <c r="N321" s="28">
        <f>(F321+J321+K321)/C321</f>
        <v>449.28949813870122</v>
      </c>
    </row>
    <row r="322" spans="1:14" ht="15" customHeight="1">
      <c r="A322" s="27" t="s">
        <v>2</v>
      </c>
      <c r="B322" s="21" t="s">
        <v>0</v>
      </c>
      <c r="C322" s="22">
        <v>1877</v>
      </c>
      <c r="D322" s="30">
        <v>427859.20000000001</v>
      </c>
      <c r="E322" s="31">
        <v>0</v>
      </c>
      <c r="F322" s="30">
        <f>D322-E322</f>
        <v>427859.20000000001</v>
      </c>
      <c r="G322" s="30">
        <v>7950.95</v>
      </c>
      <c r="H322" s="30">
        <v>0</v>
      </c>
      <c r="I322" s="30">
        <v>0</v>
      </c>
      <c r="J322" s="30">
        <f>G322-H322-I322</f>
        <v>7950.95</v>
      </c>
      <c r="K322" s="30">
        <v>196329.8</v>
      </c>
      <c r="L322" s="23">
        <f>(F322+J322)/C322</f>
        <v>232.18441662226959</v>
      </c>
      <c r="M322" s="23">
        <f>K322/C322</f>
        <v>104.5976558337773</v>
      </c>
      <c r="N322" s="28">
        <f>(F322+J322+K322)/C322</f>
        <v>336.78207245604688</v>
      </c>
    </row>
    <row r="323" spans="1:14" ht="15" customHeight="1">
      <c r="A323" s="27" t="s">
        <v>462</v>
      </c>
      <c r="B323" s="21" t="s">
        <v>0</v>
      </c>
      <c r="C323" s="22">
        <v>12039</v>
      </c>
      <c r="D323" s="30">
        <v>3162664.33</v>
      </c>
      <c r="E323" s="31">
        <v>0</v>
      </c>
      <c r="F323" s="30">
        <f>D323-E323</f>
        <v>3162664.33</v>
      </c>
      <c r="G323" s="30">
        <v>390418.51</v>
      </c>
      <c r="H323" s="30">
        <v>0</v>
      </c>
      <c r="I323" s="30">
        <v>0</v>
      </c>
      <c r="J323" s="30">
        <f>G323-H323-I323</f>
        <v>390418.51</v>
      </c>
      <c r="K323" s="30">
        <v>1162333.46</v>
      </c>
      <c r="L323" s="23">
        <f>(F323+J323)/C323</f>
        <v>295.13106071932884</v>
      </c>
      <c r="M323" s="23">
        <f>K323/C323</f>
        <v>96.547342802558347</v>
      </c>
      <c r="N323" s="28">
        <f>(F323+J323+K323)/C323</f>
        <v>391.67840352188716</v>
      </c>
    </row>
    <row r="324" spans="1:14" ht="15" customHeight="1">
      <c r="A324" s="27" t="s">
        <v>348</v>
      </c>
      <c r="B324" s="21" t="s">
        <v>342</v>
      </c>
      <c r="C324" s="22">
        <v>3015</v>
      </c>
      <c r="D324" s="30">
        <v>1769210.46</v>
      </c>
      <c r="E324" s="31">
        <v>0</v>
      </c>
      <c r="F324" s="30">
        <f>D324-E324</f>
        <v>1769210.46</v>
      </c>
      <c r="G324" s="30">
        <v>172092.76</v>
      </c>
      <c r="H324" s="30">
        <v>0</v>
      </c>
      <c r="I324" s="30">
        <v>0</v>
      </c>
      <c r="J324" s="30">
        <f>G324-H324-I324</f>
        <v>172092.76</v>
      </c>
      <c r="K324" s="30">
        <v>297010.2</v>
      </c>
      <c r="L324" s="23">
        <f>(F324+J324)/C324</f>
        <v>643.88166500829186</v>
      </c>
      <c r="M324" s="23">
        <f>K324/C324</f>
        <v>98.51084577114429</v>
      </c>
      <c r="N324" s="28">
        <f>(F324+J324+K324)/C324</f>
        <v>742.39251077943618</v>
      </c>
    </row>
    <row r="325" spans="1:14" ht="15" customHeight="1">
      <c r="A325" s="27" t="s">
        <v>634</v>
      </c>
      <c r="B325" s="21" t="s">
        <v>296</v>
      </c>
      <c r="C325" s="22">
        <v>3286</v>
      </c>
      <c r="D325" s="30">
        <v>865706.91</v>
      </c>
      <c r="E325" s="31">
        <v>0</v>
      </c>
      <c r="F325" s="30">
        <f>D325-E325</f>
        <v>865706.91</v>
      </c>
      <c r="G325" s="30">
        <v>18873.78</v>
      </c>
      <c r="H325" s="30">
        <v>0</v>
      </c>
      <c r="I325" s="30">
        <v>0</v>
      </c>
      <c r="J325" s="30">
        <f>G325-H325-I325</f>
        <v>18873.78</v>
      </c>
      <c r="K325" s="30">
        <v>434462.99</v>
      </c>
      <c r="L325" s="23">
        <f>(F325+J325)/C325</f>
        <v>269.1968015824711</v>
      </c>
      <c r="M325" s="23">
        <f>K325/C325</f>
        <v>132.2163694461351</v>
      </c>
      <c r="N325" s="28">
        <f>(F325+J325+K325)/C325</f>
        <v>401.41317102860626</v>
      </c>
    </row>
    <row r="326" spans="1:14" ht="15" customHeight="1">
      <c r="A326" s="27" t="s">
        <v>196</v>
      </c>
      <c r="B326" s="21" t="s">
        <v>133</v>
      </c>
      <c r="C326" s="22">
        <v>394</v>
      </c>
      <c r="D326" s="30">
        <v>106083.2</v>
      </c>
      <c r="E326" s="31">
        <v>0</v>
      </c>
      <c r="F326" s="30">
        <f>D326-E326</f>
        <v>106083.2</v>
      </c>
      <c r="G326" s="30">
        <v>1144.5</v>
      </c>
      <c r="H326" s="30">
        <v>0</v>
      </c>
      <c r="I326" s="30">
        <v>0</v>
      </c>
      <c r="J326" s="30">
        <f>G326-H326-I326</f>
        <v>1144.5</v>
      </c>
      <c r="K326" s="30">
        <v>62538.61</v>
      </c>
      <c r="L326" s="23">
        <f>(F326+J326)/C326</f>
        <v>272.15152284263957</v>
      </c>
      <c r="M326" s="23">
        <f>K326/C326</f>
        <v>158.72743654822335</v>
      </c>
      <c r="N326" s="28">
        <f>(F326+J326+K326)/C326</f>
        <v>430.87895939086292</v>
      </c>
    </row>
    <row r="327" spans="1:14" ht="15" customHeight="1">
      <c r="A327" s="27" t="s">
        <v>635</v>
      </c>
      <c r="B327" s="21" t="s">
        <v>0</v>
      </c>
      <c r="C327" s="22">
        <v>10054</v>
      </c>
      <c r="D327" s="30">
        <v>3018840.54</v>
      </c>
      <c r="E327" s="31">
        <v>0</v>
      </c>
      <c r="F327" s="30">
        <f>D327-E327</f>
        <v>3018840.54</v>
      </c>
      <c r="G327" s="30">
        <v>58235.41</v>
      </c>
      <c r="H327" s="30">
        <v>0</v>
      </c>
      <c r="I327" s="30">
        <v>0</v>
      </c>
      <c r="J327" s="30">
        <f>G327-H327-I327</f>
        <v>58235.41</v>
      </c>
      <c r="K327" s="30">
        <v>1061428.42</v>
      </c>
      <c r="L327" s="23">
        <f>(F327+J327)/C327</f>
        <v>306.05489854784167</v>
      </c>
      <c r="M327" s="23">
        <f>K327/C327</f>
        <v>105.57274915456534</v>
      </c>
      <c r="N327" s="28">
        <f>(F327+J327+K327)/C327</f>
        <v>411.62764770240699</v>
      </c>
    </row>
    <row r="328" spans="1:14" ht="15" customHeight="1">
      <c r="A328" s="27" t="s">
        <v>216</v>
      </c>
      <c r="B328" s="21" t="s">
        <v>199</v>
      </c>
      <c r="C328" s="22">
        <v>1899</v>
      </c>
      <c r="D328" s="30">
        <v>935398.39</v>
      </c>
      <c r="E328" s="31">
        <v>0</v>
      </c>
      <c r="F328" s="30">
        <f>D328-E328</f>
        <v>935398.39</v>
      </c>
      <c r="G328" s="30">
        <v>10046.48</v>
      </c>
      <c r="H328" s="30">
        <v>0</v>
      </c>
      <c r="I328" s="30">
        <v>0</v>
      </c>
      <c r="J328" s="30">
        <f>G328-H328-I328</f>
        <v>10046.48</v>
      </c>
      <c r="K328" s="30">
        <v>590030.84</v>
      </c>
      <c r="L328" s="23">
        <f>(F328+J328)/C328</f>
        <v>497.86459715639808</v>
      </c>
      <c r="M328" s="23">
        <f>K328/C328</f>
        <v>310.70607688256973</v>
      </c>
      <c r="N328" s="28">
        <f>(F328+J328+K328)/C328</f>
        <v>808.57067403896781</v>
      </c>
    </row>
    <row r="329" spans="1:14" ht="15" customHeight="1">
      <c r="A329" s="27" t="s">
        <v>517</v>
      </c>
      <c r="B329" s="21" t="s">
        <v>103</v>
      </c>
      <c r="C329" s="22">
        <v>21264</v>
      </c>
      <c r="D329" s="30">
        <v>10390811.119999999</v>
      </c>
      <c r="E329" s="31">
        <v>0</v>
      </c>
      <c r="F329" s="30">
        <f>D329-E329</f>
        <v>10390811.119999999</v>
      </c>
      <c r="G329" s="30">
        <v>104398.77</v>
      </c>
      <c r="H329" s="30">
        <v>0</v>
      </c>
      <c r="I329" s="30">
        <v>0</v>
      </c>
      <c r="J329" s="30">
        <f>G329-H329-I329</f>
        <v>104398.77</v>
      </c>
      <c r="K329" s="30">
        <v>1452303.84</v>
      </c>
      <c r="L329" s="23">
        <f>(F329+J329)/C329</f>
        <v>493.56705652746422</v>
      </c>
      <c r="M329" s="23">
        <f>K329/C329</f>
        <v>68.298713318284427</v>
      </c>
      <c r="N329" s="28">
        <f>(F329+J329+K329)/C329</f>
        <v>561.86576984574867</v>
      </c>
    </row>
    <row r="330" spans="1:14" ht="15" customHeight="1">
      <c r="A330" s="27" t="s">
        <v>590</v>
      </c>
      <c r="B330" s="21" t="s">
        <v>342</v>
      </c>
      <c r="C330" s="22">
        <v>5839</v>
      </c>
      <c r="D330" s="30">
        <v>2335856.4900000002</v>
      </c>
      <c r="E330" s="31">
        <v>0</v>
      </c>
      <c r="F330" s="30">
        <f>D330-E330</f>
        <v>2335856.4900000002</v>
      </c>
      <c r="G330" s="30">
        <v>24701.31</v>
      </c>
      <c r="H330" s="30">
        <v>0</v>
      </c>
      <c r="I330" s="30">
        <v>0</v>
      </c>
      <c r="J330" s="30">
        <f>G330-H330-I330</f>
        <v>24701.31</v>
      </c>
      <c r="K330" s="30">
        <v>272004.39</v>
      </c>
      <c r="L330" s="23">
        <f>(F330+J330)/C330</f>
        <v>404.27432779585553</v>
      </c>
      <c r="M330" s="23">
        <f>K330/C330</f>
        <v>46.584070902551808</v>
      </c>
      <c r="N330" s="28">
        <f>(F330+J330+K330)/C330</f>
        <v>450.85839869840731</v>
      </c>
    </row>
    <row r="331" spans="1:14" ht="15" customHeight="1">
      <c r="A331" s="27" t="s">
        <v>321</v>
      </c>
      <c r="B331" s="21" t="s">
        <v>296</v>
      </c>
      <c r="C331" s="22">
        <v>1469</v>
      </c>
      <c r="D331" s="30">
        <v>969769.15</v>
      </c>
      <c r="E331" s="31">
        <v>0</v>
      </c>
      <c r="F331" s="30">
        <f>D331-E331</f>
        <v>969769.15</v>
      </c>
      <c r="G331" s="30">
        <v>16643.03</v>
      </c>
      <c r="H331" s="30">
        <v>0</v>
      </c>
      <c r="I331" s="30">
        <v>0</v>
      </c>
      <c r="J331" s="30">
        <f>G331-H331-I331</f>
        <v>16643.03</v>
      </c>
      <c r="K331" s="30">
        <v>297912.3</v>
      </c>
      <c r="L331" s="23">
        <f>(F331+J331)/C331</f>
        <v>671.4854867256638</v>
      </c>
      <c r="M331" s="23">
        <f>K331/C331</f>
        <v>202.79938733832537</v>
      </c>
      <c r="N331" s="28">
        <f>(F331+J331+K331)/C331</f>
        <v>874.28487406398915</v>
      </c>
    </row>
    <row r="332" spans="1:14" ht="15" customHeight="1">
      <c r="A332" s="27" t="s">
        <v>486</v>
      </c>
      <c r="B332" s="21" t="s">
        <v>0</v>
      </c>
      <c r="C332" s="22">
        <v>5134</v>
      </c>
      <c r="D332" s="30">
        <v>1378430.76</v>
      </c>
      <c r="E332" s="31">
        <v>0</v>
      </c>
      <c r="F332" s="30">
        <f>D332-E332</f>
        <v>1378430.76</v>
      </c>
      <c r="G332" s="30">
        <v>16484.419999999998</v>
      </c>
      <c r="H332" s="30">
        <v>0</v>
      </c>
      <c r="I332" s="30">
        <v>0</v>
      </c>
      <c r="J332" s="30">
        <f>G332-H332-I332</f>
        <v>16484.419999999998</v>
      </c>
      <c r="K332" s="30">
        <v>633137.92000000004</v>
      </c>
      <c r="L332" s="23">
        <f>(F332+J332)/C332</f>
        <v>271.70143747565248</v>
      </c>
      <c r="M332" s="23">
        <f>K332/C332</f>
        <v>123.32253992987924</v>
      </c>
      <c r="N332" s="28">
        <f>(F332+J332+K332)/C332</f>
        <v>395.02397740553175</v>
      </c>
    </row>
    <row r="333" spans="1:14" ht="15" customHeight="1">
      <c r="A333" s="27" t="s">
        <v>322</v>
      </c>
      <c r="B333" s="21" t="s">
        <v>296</v>
      </c>
      <c r="C333" s="22">
        <v>868</v>
      </c>
      <c r="D333" s="30">
        <v>232939.34</v>
      </c>
      <c r="E333" s="31">
        <v>0</v>
      </c>
      <c r="F333" s="30">
        <f>D333-E333</f>
        <v>232939.34</v>
      </c>
      <c r="G333" s="30">
        <v>1347.69</v>
      </c>
      <c r="H333" s="30">
        <v>0</v>
      </c>
      <c r="I333" s="30">
        <v>0</v>
      </c>
      <c r="J333" s="30">
        <f>G333-H333-I333</f>
        <v>1347.69</v>
      </c>
      <c r="K333" s="30">
        <v>78697.320000000007</v>
      </c>
      <c r="L333" s="23">
        <f>(F333+J333)/C333</f>
        <v>269.91593317972348</v>
      </c>
      <c r="M333" s="23">
        <f>K333/C333</f>
        <v>90.665115207373276</v>
      </c>
      <c r="N333" s="28">
        <f>(F333+J333+K333)/C333</f>
        <v>360.58104838709676</v>
      </c>
    </row>
    <row r="334" spans="1:14" ht="15" customHeight="1">
      <c r="A334" s="27" t="s">
        <v>215</v>
      </c>
      <c r="B334" s="21" t="s">
        <v>199</v>
      </c>
      <c r="C334" s="22">
        <v>960</v>
      </c>
      <c r="D334" s="30">
        <v>463875.91</v>
      </c>
      <c r="E334" s="31">
        <v>0</v>
      </c>
      <c r="F334" s="30">
        <f>D334-E334</f>
        <v>463875.91</v>
      </c>
      <c r="G334" s="30">
        <v>39808.53</v>
      </c>
      <c r="H334" s="30">
        <v>0</v>
      </c>
      <c r="I334" s="30">
        <v>0</v>
      </c>
      <c r="J334" s="30">
        <f>G334-H334-I334</f>
        <v>39808.53</v>
      </c>
      <c r="K334" s="30">
        <v>152161.37</v>
      </c>
      <c r="L334" s="23">
        <f>(F334+J334)/C334</f>
        <v>524.67129166666666</v>
      </c>
      <c r="M334" s="23">
        <f>K334/C334</f>
        <v>158.50142708333334</v>
      </c>
      <c r="N334" s="28">
        <f>(F334+J334+K334)/C334</f>
        <v>683.17271874999994</v>
      </c>
    </row>
    <row r="335" spans="1:14" ht="15" customHeight="1">
      <c r="A335" s="27" t="s">
        <v>214</v>
      </c>
      <c r="B335" s="21" t="s">
        <v>199</v>
      </c>
      <c r="C335" s="22">
        <v>2039</v>
      </c>
      <c r="D335" s="30">
        <v>718245.58</v>
      </c>
      <c r="E335" s="31">
        <v>0</v>
      </c>
      <c r="F335" s="30">
        <f>D335-E335</f>
        <v>718245.58</v>
      </c>
      <c r="G335" s="30">
        <v>30516.11</v>
      </c>
      <c r="H335" s="30">
        <v>0</v>
      </c>
      <c r="I335" s="30">
        <v>0</v>
      </c>
      <c r="J335" s="30">
        <f>G335-H335-I335</f>
        <v>30516.11</v>
      </c>
      <c r="K335" s="30">
        <v>225941.69</v>
      </c>
      <c r="L335" s="23">
        <f>(F335+J335)/C335</f>
        <v>367.22005394801369</v>
      </c>
      <c r="M335" s="23">
        <f>K335/C335</f>
        <v>110.81004904364885</v>
      </c>
      <c r="N335" s="28">
        <f>(F335+J335+K335)/C335</f>
        <v>478.03010299166255</v>
      </c>
    </row>
    <row r="336" spans="1:14" ht="15" customHeight="1">
      <c r="A336" s="27" t="s">
        <v>108</v>
      </c>
      <c r="B336" s="21" t="s">
        <v>103</v>
      </c>
      <c r="C336" s="22">
        <v>2250</v>
      </c>
      <c r="D336" s="30">
        <v>1404762.92</v>
      </c>
      <c r="E336" s="31">
        <v>0</v>
      </c>
      <c r="F336" s="30">
        <f>D336-E336</f>
        <v>1404762.92</v>
      </c>
      <c r="G336" s="30">
        <v>58688.46</v>
      </c>
      <c r="H336" s="30">
        <v>0</v>
      </c>
      <c r="I336" s="30">
        <v>0</v>
      </c>
      <c r="J336" s="30">
        <f>G336-H336-I336</f>
        <v>58688.46</v>
      </c>
      <c r="K336" s="30">
        <v>200633.14</v>
      </c>
      <c r="L336" s="23">
        <f>(F336+J336)/C336</f>
        <v>650.42283555555548</v>
      </c>
      <c r="M336" s="23">
        <f>K336/C336</f>
        <v>89.170284444444448</v>
      </c>
      <c r="N336" s="28">
        <f>(F336+J336+K336)/C336</f>
        <v>739.59312</v>
      </c>
    </row>
    <row r="337" spans="1:14" ht="15" customHeight="1">
      <c r="A337" s="27" t="s">
        <v>560</v>
      </c>
      <c r="B337" s="21" t="s">
        <v>199</v>
      </c>
      <c r="C337" s="22">
        <v>112999</v>
      </c>
      <c r="D337" s="30">
        <v>42489151.829999998</v>
      </c>
      <c r="E337" s="31">
        <v>2438911.21</v>
      </c>
      <c r="F337" s="30">
        <f>D337-E337</f>
        <v>40050240.619999997</v>
      </c>
      <c r="G337" s="30">
        <v>3810171.26</v>
      </c>
      <c r="H337" s="30">
        <v>1967145.8</v>
      </c>
      <c r="I337" s="30">
        <v>567320.77</v>
      </c>
      <c r="J337" s="30">
        <f>G337-H337-I337</f>
        <v>1275704.6899999997</v>
      </c>
      <c r="K337" s="30">
        <v>14772905.43</v>
      </c>
      <c r="L337" s="23">
        <f>(F337+J337)/C337</f>
        <v>365.71956663333299</v>
      </c>
      <c r="M337" s="23">
        <f>K337/C337</f>
        <v>130.73483331710901</v>
      </c>
      <c r="N337" s="28">
        <f>(F337+J337+K337)/C337</f>
        <v>496.454399950442</v>
      </c>
    </row>
    <row r="338" spans="1:14" ht="15" customHeight="1">
      <c r="A338" s="27" t="s">
        <v>6</v>
      </c>
      <c r="B338" s="21" t="s">
        <v>0</v>
      </c>
      <c r="C338" s="22">
        <v>1060</v>
      </c>
      <c r="D338" s="30">
        <v>200952.06</v>
      </c>
      <c r="E338" s="31">
        <v>0</v>
      </c>
      <c r="F338" s="30">
        <f>D338-E338</f>
        <v>200952.06</v>
      </c>
      <c r="G338" s="30">
        <v>5129.7299999999996</v>
      </c>
      <c r="H338" s="30">
        <v>0</v>
      </c>
      <c r="I338" s="30">
        <v>0</v>
      </c>
      <c r="J338" s="30">
        <f>G338-H338-I338</f>
        <v>5129.7299999999996</v>
      </c>
      <c r="K338" s="30">
        <v>121866.84</v>
      </c>
      <c r="L338" s="23">
        <f>(F338+J338)/C338</f>
        <v>194.41678301886793</v>
      </c>
      <c r="M338" s="23">
        <f>K338/C338</f>
        <v>114.96871698113208</v>
      </c>
      <c r="N338" s="28">
        <f>(F338+J338+K338)/C338</f>
        <v>309.38549999999998</v>
      </c>
    </row>
    <row r="339" spans="1:14" ht="15" customHeight="1">
      <c r="A339" s="27" t="s">
        <v>552</v>
      </c>
      <c r="B339" s="21" t="s">
        <v>288</v>
      </c>
      <c r="C339" s="22">
        <v>212749</v>
      </c>
      <c r="D339" s="30">
        <v>84043333.700000003</v>
      </c>
      <c r="E339" s="31">
        <v>2504362</v>
      </c>
      <c r="F339" s="30">
        <f>D339-E339</f>
        <v>81538971.700000003</v>
      </c>
      <c r="G339" s="30">
        <v>8893567.25</v>
      </c>
      <c r="H339" s="30">
        <v>3314152.02</v>
      </c>
      <c r="I339" s="30">
        <v>854911.86</v>
      </c>
      <c r="J339" s="30">
        <f>G339-H339-I339</f>
        <v>4724503.37</v>
      </c>
      <c r="K339" s="30">
        <v>34458975.079999998</v>
      </c>
      <c r="L339" s="23">
        <f>(F339+J339)/C339</f>
        <v>405.47064883971257</v>
      </c>
      <c r="M339" s="23">
        <f>K339/C339</f>
        <v>161.97009189232381</v>
      </c>
      <c r="N339" s="28">
        <f>(F339+J339+K339)/C339</f>
        <v>567.44074073203637</v>
      </c>
    </row>
    <row r="340" spans="1:14" ht="15" customHeight="1">
      <c r="A340" s="27" t="s">
        <v>7</v>
      </c>
      <c r="B340" s="21" t="s">
        <v>0</v>
      </c>
      <c r="C340" s="22">
        <v>968</v>
      </c>
      <c r="D340" s="30">
        <v>290656.71999999997</v>
      </c>
      <c r="E340" s="31">
        <v>0</v>
      </c>
      <c r="F340" s="30">
        <f>D340-E340</f>
        <v>290656.71999999997</v>
      </c>
      <c r="G340" s="30">
        <v>11611.45</v>
      </c>
      <c r="H340" s="30">
        <v>0</v>
      </c>
      <c r="I340" s="30">
        <v>0</v>
      </c>
      <c r="J340" s="30">
        <f>G340-H340-I340</f>
        <v>11611.45</v>
      </c>
      <c r="K340" s="30">
        <v>143018.35</v>
      </c>
      <c r="L340" s="23">
        <f>(F340+J340)/C340</f>
        <v>312.26050619834712</v>
      </c>
      <c r="M340" s="23">
        <f>K340/C340</f>
        <v>147.74622933884299</v>
      </c>
      <c r="N340" s="28">
        <f>(F340+J340+K340)/C340</f>
        <v>460.00673553719008</v>
      </c>
    </row>
    <row r="341" spans="1:14" ht="15" customHeight="1">
      <c r="A341" s="27" t="s">
        <v>26</v>
      </c>
      <c r="B341" s="21" t="s">
        <v>0</v>
      </c>
      <c r="C341" s="22">
        <v>919</v>
      </c>
      <c r="D341" s="30">
        <v>206807.31</v>
      </c>
      <c r="E341" s="31">
        <v>0</v>
      </c>
      <c r="F341" s="30">
        <f>D341-E341</f>
        <v>206807.31</v>
      </c>
      <c r="G341" s="30">
        <v>7231.38</v>
      </c>
      <c r="H341" s="30">
        <v>0</v>
      </c>
      <c r="I341" s="30">
        <v>0</v>
      </c>
      <c r="J341" s="30">
        <f>G341-H341-I341</f>
        <v>7231.38</v>
      </c>
      <c r="K341" s="30">
        <v>26761.27</v>
      </c>
      <c r="L341" s="23">
        <f>(F341+J341)/C341</f>
        <v>232.90390642002177</v>
      </c>
      <c r="M341" s="23">
        <f>K341/C341</f>
        <v>29.119989118607183</v>
      </c>
      <c r="N341" s="28">
        <f>(F341+J341+K341)/C341</f>
        <v>262.02389553862895</v>
      </c>
    </row>
    <row r="342" spans="1:14" ht="15" customHeight="1">
      <c r="A342" s="27" t="s">
        <v>213</v>
      </c>
      <c r="B342" s="21" t="s">
        <v>199</v>
      </c>
      <c r="C342" s="22">
        <v>1284</v>
      </c>
      <c r="D342" s="30">
        <v>413622.16</v>
      </c>
      <c r="E342" s="31">
        <v>0</v>
      </c>
      <c r="F342" s="30">
        <f>D342-E342</f>
        <v>413622.16</v>
      </c>
      <c r="G342" s="30">
        <v>26979.86</v>
      </c>
      <c r="H342" s="30">
        <v>0</v>
      </c>
      <c r="I342" s="30">
        <v>0</v>
      </c>
      <c r="J342" s="30">
        <f>G342-H342-I342</f>
        <v>26979.86</v>
      </c>
      <c r="K342" s="30">
        <v>371573.62</v>
      </c>
      <c r="L342" s="23">
        <f>(F342+J342)/C342</f>
        <v>343.14799065420556</v>
      </c>
      <c r="M342" s="23">
        <f>K342/C342</f>
        <v>289.38755451713394</v>
      </c>
      <c r="N342" s="28">
        <f>(F342+J342+K342)/C342</f>
        <v>632.53554517133944</v>
      </c>
    </row>
    <row r="343" spans="1:14" ht="15" customHeight="1">
      <c r="A343" s="27" t="s">
        <v>594</v>
      </c>
      <c r="B343" s="21" t="s">
        <v>288</v>
      </c>
      <c r="C343" s="22">
        <v>6951</v>
      </c>
      <c r="D343" s="30">
        <v>2389284.65</v>
      </c>
      <c r="E343" s="31">
        <v>0</v>
      </c>
      <c r="F343" s="30">
        <f>D343-E343</f>
        <v>2389284.65</v>
      </c>
      <c r="G343" s="30">
        <v>28586.16</v>
      </c>
      <c r="H343" s="30">
        <v>0</v>
      </c>
      <c r="I343" s="30">
        <v>0</v>
      </c>
      <c r="J343" s="30">
        <f>G343-H343-I343</f>
        <v>28586.16</v>
      </c>
      <c r="K343" s="30">
        <v>289636.57</v>
      </c>
      <c r="L343" s="23">
        <f>(F343+J343)/C343</f>
        <v>347.84503093080133</v>
      </c>
      <c r="M343" s="23">
        <f>K343/C343</f>
        <v>41.668331175370454</v>
      </c>
      <c r="N343" s="28">
        <f>(F343+J343+K343)/C343</f>
        <v>389.51336210617177</v>
      </c>
    </row>
    <row r="344" spans="1:14" ht="15" customHeight="1">
      <c r="A344" s="27" t="s">
        <v>636</v>
      </c>
      <c r="B344" s="21" t="s">
        <v>199</v>
      </c>
      <c r="C344" s="22">
        <v>11667</v>
      </c>
      <c r="D344" s="30">
        <v>2780126.14</v>
      </c>
      <c r="E344" s="31">
        <v>0</v>
      </c>
      <c r="F344" s="30">
        <f>D344-E344</f>
        <v>2780126.14</v>
      </c>
      <c r="G344" s="30">
        <v>59993.01</v>
      </c>
      <c r="H344" s="30">
        <v>0</v>
      </c>
      <c r="I344" s="30">
        <v>0</v>
      </c>
      <c r="J344" s="30">
        <f>G344-H344-I344</f>
        <v>59993.01</v>
      </c>
      <c r="K344" s="30">
        <v>1097728.05</v>
      </c>
      <c r="L344" s="23">
        <f>(F344+J344)/C344</f>
        <v>243.4318290905974</v>
      </c>
      <c r="M344" s="23">
        <f>K344/C344</f>
        <v>94.088287477500643</v>
      </c>
      <c r="N344" s="28">
        <f>(F344+J344+K344)/C344</f>
        <v>337.52011656809805</v>
      </c>
    </row>
    <row r="345" spans="1:14" ht="15" customHeight="1">
      <c r="A345" s="27" t="s">
        <v>28</v>
      </c>
      <c r="B345" s="21" t="s">
        <v>0</v>
      </c>
      <c r="C345" s="22">
        <v>3833</v>
      </c>
      <c r="D345" s="30">
        <v>943322.7</v>
      </c>
      <c r="E345" s="31">
        <v>0</v>
      </c>
      <c r="F345" s="30">
        <f>D345-E345</f>
        <v>943322.7</v>
      </c>
      <c r="G345" s="30">
        <v>144950.54999999999</v>
      </c>
      <c r="H345" s="30">
        <v>0</v>
      </c>
      <c r="I345" s="30">
        <v>0</v>
      </c>
      <c r="J345" s="30">
        <f>G345-H345-I345</f>
        <v>144950.54999999999</v>
      </c>
      <c r="K345" s="30">
        <v>532852.25</v>
      </c>
      <c r="L345" s="23">
        <f>(F345+J345)/C345</f>
        <v>283.92205843986432</v>
      </c>
      <c r="M345" s="23">
        <f>K345/C345</f>
        <v>139.01702321941039</v>
      </c>
      <c r="N345" s="28">
        <f>(F345+J345+K345)/C345</f>
        <v>422.93908165927473</v>
      </c>
    </row>
    <row r="346" spans="1:14" ht="15" customHeight="1">
      <c r="A346" s="27" t="s">
        <v>9</v>
      </c>
      <c r="B346" s="21" t="s">
        <v>0</v>
      </c>
      <c r="C346" s="22">
        <v>153</v>
      </c>
      <c r="D346" s="30">
        <v>49847.14</v>
      </c>
      <c r="E346" s="31">
        <v>0</v>
      </c>
      <c r="F346" s="30">
        <f>D346-E346</f>
        <v>49847.14</v>
      </c>
      <c r="G346" s="30">
        <v>824.1</v>
      </c>
      <c r="H346" s="30">
        <v>0</v>
      </c>
      <c r="I346" s="30">
        <v>0</v>
      </c>
      <c r="J346" s="30">
        <f>G346-H346-I346</f>
        <v>824.1</v>
      </c>
      <c r="K346" s="30">
        <v>15784.33</v>
      </c>
      <c r="L346" s="23">
        <f>(F346+J346)/C346</f>
        <v>331.18457516339868</v>
      </c>
      <c r="M346" s="23">
        <f>K346/C346</f>
        <v>103.16555555555556</v>
      </c>
      <c r="N346" s="28">
        <f>(F346+J346+K346)/C346</f>
        <v>434.35013071895418</v>
      </c>
    </row>
    <row r="347" spans="1:14" ht="15" customHeight="1">
      <c r="A347" s="27" t="s">
        <v>313</v>
      </c>
      <c r="B347" s="21" t="s">
        <v>296</v>
      </c>
      <c r="C347" s="22">
        <v>232</v>
      </c>
      <c r="D347" s="30">
        <v>44483.14</v>
      </c>
      <c r="E347" s="31">
        <v>0</v>
      </c>
      <c r="F347" s="30">
        <f>D347-E347</f>
        <v>44483.14</v>
      </c>
      <c r="G347" s="30">
        <v>3150.47</v>
      </c>
      <c r="H347" s="30">
        <v>0</v>
      </c>
      <c r="I347" s="30">
        <v>0</v>
      </c>
      <c r="J347" s="30">
        <f>G347-H347-I347</f>
        <v>3150.47</v>
      </c>
      <c r="K347" s="30">
        <v>17133.88</v>
      </c>
      <c r="L347" s="23">
        <f>(F347+J347)/C347</f>
        <v>205.31728448275862</v>
      </c>
      <c r="M347" s="23">
        <f>K347/C347</f>
        <v>73.852931034482765</v>
      </c>
      <c r="N347" s="28">
        <f>(F347+J347+K347)/C347</f>
        <v>279.17021551724139</v>
      </c>
    </row>
    <row r="348" spans="1:14" ht="15" customHeight="1">
      <c r="A348" s="27" t="s">
        <v>35</v>
      </c>
      <c r="B348" s="21" t="s">
        <v>0</v>
      </c>
      <c r="C348" s="22">
        <v>3471</v>
      </c>
      <c r="D348" s="30">
        <v>710199.83</v>
      </c>
      <c r="E348" s="31">
        <v>0</v>
      </c>
      <c r="F348" s="30">
        <f>D348-E348</f>
        <v>710199.83</v>
      </c>
      <c r="G348" s="30">
        <v>23391.01</v>
      </c>
      <c r="H348" s="30">
        <v>0</v>
      </c>
      <c r="I348" s="30">
        <v>0</v>
      </c>
      <c r="J348" s="30">
        <f>G348-H348-I348</f>
        <v>23391.01</v>
      </c>
      <c r="K348" s="30">
        <v>228481.14</v>
      </c>
      <c r="L348" s="23">
        <f>(F348+J348)/C348</f>
        <v>211.34855661192739</v>
      </c>
      <c r="M348" s="23">
        <f>K348/C348</f>
        <v>65.825738980121002</v>
      </c>
      <c r="N348" s="28">
        <f>(F348+J348+K348)/C348</f>
        <v>277.1742955920484</v>
      </c>
    </row>
    <row r="349" spans="1:14" ht="15" customHeight="1">
      <c r="A349" s="27" t="s">
        <v>220</v>
      </c>
      <c r="B349" s="21" t="s">
        <v>199</v>
      </c>
      <c r="C349" s="22">
        <v>1710</v>
      </c>
      <c r="D349" s="30">
        <v>371493.3</v>
      </c>
      <c r="E349" s="31">
        <v>0</v>
      </c>
      <c r="F349" s="30">
        <f>D349-E349</f>
        <v>371493.3</v>
      </c>
      <c r="G349" s="30">
        <v>6545.03</v>
      </c>
      <c r="H349" s="30">
        <v>0</v>
      </c>
      <c r="I349" s="30">
        <v>0</v>
      </c>
      <c r="J349" s="30">
        <f>G349-H349-I349</f>
        <v>6545.03</v>
      </c>
      <c r="K349" s="30">
        <v>166784.04</v>
      </c>
      <c r="L349" s="23">
        <f>(F349+J349)/C349</f>
        <v>221.07504678362574</v>
      </c>
      <c r="M349" s="23">
        <f>K349/C349</f>
        <v>97.534526315789478</v>
      </c>
      <c r="N349" s="28">
        <f>(F349+J349+K349)/C349</f>
        <v>318.60957309941523</v>
      </c>
    </row>
    <row r="350" spans="1:14" ht="15" customHeight="1">
      <c r="A350" s="27" t="s">
        <v>34</v>
      </c>
      <c r="B350" s="21" t="s">
        <v>0</v>
      </c>
      <c r="C350" s="22">
        <v>3507</v>
      </c>
      <c r="D350" s="30">
        <v>1589788.25</v>
      </c>
      <c r="E350" s="31">
        <v>0</v>
      </c>
      <c r="F350" s="30">
        <f>D350-E350</f>
        <v>1589788.25</v>
      </c>
      <c r="G350" s="30">
        <v>14856.19</v>
      </c>
      <c r="H350" s="30">
        <v>0</v>
      </c>
      <c r="I350" s="30">
        <v>0</v>
      </c>
      <c r="J350" s="30">
        <f>G350-H350-I350</f>
        <v>14856.19</v>
      </c>
      <c r="K350" s="30">
        <v>629903.38</v>
      </c>
      <c r="L350" s="23">
        <f>(F350+J350)/C350</f>
        <v>457.55473053892212</v>
      </c>
      <c r="M350" s="23">
        <f>K350/C350</f>
        <v>179.61316794981465</v>
      </c>
      <c r="N350" s="28">
        <f>(F350+J350+K350)/C350</f>
        <v>637.1678984887368</v>
      </c>
    </row>
    <row r="351" spans="1:14" ht="15" customHeight="1">
      <c r="A351" s="27" t="s">
        <v>33</v>
      </c>
      <c r="B351" s="21" t="s">
        <v>0</v>
      </c>
      <c r="C351" s="22">
        <v>588</v>
      </c>
      <c r="D351" s="30">
        <v>122179.23</v>
      </c>
      <c r="E351" s="31">
        <v>0</v>
      </c>
      <c r="F351" s="30">
        <f>D351-E351</f>
        <v>122179.23</v>
      </c>
      <c r="G351" s="30">
        <v>1000</v>
      </c>
      <c r="H351" s="30">
        <v>0</v>
      </c>
      <c r="I351" s="30">
        <v>0</v>
      </c>
      <c r="J351" s="30">
        <f>G351-H351-I351</f>
        <v>1000</v>
      </c>
      <c r="K351" s="30">
        <v>81352.539999999994</v>
      </c>
      <c r="L351" s="23">
        <f>(F351+J351)/C351</f>
        <v>209.48848639455781</v>
      </c>
      <c r="M351" s="23">
        <f>K351/C351</f>
        <v>138.35465986394556</v>
      </c>
      <c r="N351" s="28">
        <f>(F351+J351+K351)/C351</f>
        <v>347.8431462585034</v>
      </c>
    </row>
    <row r="352" spans="1:14" ht="15" customHeight="1">
      <c r="A352" s="27" t="s">
        <v>347</v>
      </c>
      <c r="B352" s="21" t="s">
        <v>342</v>
      </c>
      <c r="C352" s="22">
        <v>3814</v>
      </c>
      <c r="D352" s="30">
        <v>777278.45</v>
      </c>
      <c r="E352" s="31">
        <v>0</v>
      </c>
      <c r="F352" s="30">
        <f>D352-E352</f>
        <v>777278.45</v>
      </c>
      <c r="G352" s="30">
        <v>15712.95</v>
      </c>
      <c r="H352" s="30">
        <v>0</v>
      </c>
      <c r="I352" s="30">
        <v>0</v>
      </c>
      <c r="J352" s="30">
        <f>G352-H352-I352</f>
        <v>15712.95</v>
      </c>
      <c r="K352" s="30">
        <v>218169.36</v>
      </c>
      <c r="L352" s="23">
        <f>(F352+J352)/C352</f>
        <v>207.9159412690089</v>
      </c>
      <c r="M352" s="23">
        <f>K352/C352</f>
        <v>57.202244362873621</v>
      </c>
      <c r="N352" s="28">
        <f>(F352+J352+K352)/C352</f>
        <v>265.11818563188251</v>
      </c>
    </row>
    <row r="353" spans="1:14" ht="15" customHeight="1">
      <c r="A353" s="27" t="s">
        <v>198</v>
      </c>
      <c r="B353" s="21" t="s">
        <v>133</v>
      </c>
      <c r="C353" s="22">
        <v>192</v>
      </c>
      <c r="D353" s="30">
        <v>34736.15</v>
      </c>
      <c r="E353" s="31">
        <v>0</v>
      </c>
      <c r="F353" s="30">
        <f>D353-E353</f>
        <v>34736.15</v>
      </c>
      <c r="G353" s="30">
        <v>0</v>
      </c>
      <c r="H353" s="30">
        <v>0</v>
      </c>
      <c r="I353" s="30">
        <v>0</v>
      </c>
      <c r="J353" s="30">
        <f>G353-H353-I353</f>
        <v>0</v>
      </c>
      <c r="K353" s="30">
        <v>5590.4</v>
      </c>
      <c r="L353" s="23">
        <f>(F353+J353)/C353</f>
        <v>180.91744791666667</v>
      </c>
      <c r="M353" s="23">
        <f>K353/C353</f>
        <v>29.116666666666664</v>
      </c>
      <c r="N353" s="28">
        <f>(F353+J353+K353)/C353</f>
        <v>210.03411458333335</v>
      </c>
    </row>
    <row r="354" spans="1:14" ht="15" customHeight="1">
      <c r="A354" s="27" t="s">
        <v>212</v>
      </c>
      <c r="B354" s="21" t="s">
        <v>199</v>
      </c>
      <c r="C354" s="22">
        <v>472</v>
      </c>
      <c r="D354" s="30">
        <v>93413.7</v>
      </c>
      <c r="E354" s="31">
        <v>0</v>
      </c>
      <c r="F354" s="30">
        <f>D354-E354</f>
        <v>93413.7</v>
      </c>
      <c r="G354" s="30">
        <v>4413</v>
      </c>
      <c r="H354" s="30">
        <v>0</v>
      </c>
      <c r="I354" s="30">
        <v>0</v>
      </c>
      <c r="J354" s="30">
        <f>G354-H354-I354</f>
        <v>4413</v>
      </c>
      <c r="K354" s="30">
        <v>67333.98</v>
      </c>
      <c r="L354" s="23">
        <f>(F354+J354)/C354</f>
        <v>207.25995762711864</v>
      </c>
      <c r="M354" s="23">
        <f>K354/C354</f>
        <v>142.65673728813559</v>
      </c>
      <c r="N354" s="28">
        <f>(F354+J354+K354)/C354</f>
        <v>349.9166949152542</v>
      </c>
    </row>
    <row r="355" spans="1:14" ht="15" customHeight="1">
      <c r="A355" s="27" t="s">
        <v>637</v>
      </c>
      <c r="B355" s="21" t="s">
        <v>133</v>
      </c>
      <c r="C355" s="22">
        <v>1536</v>
      </c>
      <c r="D355" s="30">
        <v>667136.81999999995</v>
      </c>
      <c r="E355" s="31">
        <v>0</v>
      </c>
      <c r="F355" s="30">
        <f>D355-E355</f>
        <v>667136.81999999995</v>
      </c>
      <c r="G355" s="30">
        <v>11508.58</v>
      </c>
      <c r="H355" s="30">
        <v>0</v>
      </c>
      <c r="I355" s="30">
        <v>0</v>
      </c>
      <c r="J355" s="30">
        <f>G355-H355-I355</f>
        <v>11508.58</v>
      </c>
      <c r="K355" s="30">
        <v>230922.48</v>
      </c>
      <c r="L355" s="23">
        <f>(F355+J355)/C355</f>
        <v>441.82643229166661</v>
      </c>
      <c r="M355" s="23">
        <f>K355/C355</f>
        <v>150.34015625000001</v>
      </c>
      <c r="N355" s="28">
        <f>(F355+J355+K355)/C355</f>
        <v>592.16658854166656</v>
      </c>
    </row>
    <row r="356" spans="1:14" ht="15" customHeight="1">
      <c r="A356" s="27" t="s">
        <v>32</v>
      </c>
      <c r="B356" s="21" t="s">
        <v>0</v>
      </c>
      <c r="C356" s="22">
        <v>326</v>
      </c>
      <c r="D356" s="30">
        <v>95709.91</v>
      </c>
      <c r="E356" s="31">
        <v>0</v>
      </c>
      <c r="F356" s="30">
        <f>D356-E356</f>
        <v>95709.91</v>
      </c>
      <c r="G356" s="30">
        <v>13363.13</v>
      </c>
      <c r="H356" s="30">
        <v>0</v>
      </c>
      <c r="I356" s="30">
        <v>0</v>
      </c>
      <c r="J356" s="30">
        <f>G356-H356-I356</f>
        <v>13363.13</v>
      </c>
      <c r="K356" s="30">
        <v>20331.43</v>
      </c>
      <c r="L356" s="23">
        <f>(F356+J356)/C356</f>
        <v>334.57987730061353</v>
      </c>
      <c r="M356" s="23">
        <f>K356/C356</f>
        <v>62.366349693251536</v>
      </c>
      <c r="N356" s="28">
        <f>(F356+J356+K356)/C356</f>
        <v>396.94622699386503</v>
      </c>
    </row>
    <row r="357" spans="1:14" ht="15" customHeight="1">
      <c r="A357" s="27" t="s">
        <v>197</v>
      </c>
      <c r="B357" s="21" t="s">
        <v>133</v>
      </c>
      <c r="C357" s="22">
        <v>390</v>
      </c>
      <c r="D357" s="30">
        <v>89551.29</v>
      </c>
      <c r="E357" s="31">
        <v>0</v>
      </c>
      <c r="F357" s="30">
        <f>D357-E357</f>
        <v>89551.29</v>
      </c>
      <c r="G357" s="30">
        <v>7612.67</v>
      </c>
      <c r="H357" s="30">
        <v>0</v>
      </c>
      <c r="I357" s="30">
        <v>0</v>
      </c>
      <c r="J357" s="30">
        <f>G357-H357-I357</f>
        <v>7612.67</v>
      </c>
      <c r="K357" s="30">
        <v>55903.53</v>
      </c>
      <c r="L357" s="23">
        <f>(F357+J357)/C357</f>
        <v>249.13835897435897</v>
      </c>
      <c r="M357" s="23">
        <f>K357/C357</f>
        <v>143.34238461538462</v>
      </c>
      <c r="N357" s="28">
        <f>(F357+J357+K357)/C357</f>
        <v>392.48074358974355</v>
      </c>
    </row>
    <row r="358" spans="1:14" ht="15" customHeight="1">
      <c r="A358" s="27" t="s">
        <v>599</v>
      </c>
      <c r="B358" s="21" t="s">
        <v>199</v>
      </c>
      <c r="C358" s="22">
        <v>57414</v>
      </c>
      <c r="D358" s="30">
        <v>21455060.829999998</v>
      </c>
      <c r="E358" s="31">
        <v>0</v>
      </c>
      <c r="F358" s="30">
        <f>D358-E358</f>
        <v>21455060.829999998</v>
      </c>
      <c r="G358" s="30">
        <v>297501.01</v>
      </c>
      <c r="H358" s="30">
        <v>0</v>
      </c>
      <c r="I358" s="30">
        <v>0</v>
      </c>
      <c r="J358" s="30">
        <f>G358-H358-I358</f>
        <v>297501.01</v>
      </c>
      <c r="K358" s="30">
        <v>5633022.6100000003</v>
      </c>
      <c r="L358" s="23">
        <f>(F358+J358)/C358</f>
        <v>378.87208416065766</v>
      </c>
      <c r="M358" s="23">
        <f>K358/C358</f>
        <v>98.11235256209288</v>
      </c>
      <c r="N358" s="28">
        <f>(F358+J358+K358)/C358</f>
        <v>476.98443672275056</v>
      </c>
    </row>
    <row r="359" spans="1:14" ht="15" customHeight="1">
      <c r="A359" s="27" t="s">
        <v>107</v>
      </c>
      <c r="B359" s="21" t="s">
        <v>103</v>
      </c>
      <c r="C359" s="22">
        <v>263</v>
      </c>
      <c r="D359" s="30">
        <v>70691.149999999994</v>
      </c>
      <c r="E359" s="31">
        <v>0</v>
      </c>
      <c r="F359" s="30">
        <f>D359-E359</f>
        <v>70691.149999999994</v>
      </c>
      <c r="G359" s="30">
        <v>7770.95</v>
      </c>
      <c r="H359" s="30">
        <v>0</v>
      </c>
      <c r="I359" s="30">
        <v>0</v>
      </c>
      <c r="J359" s="30">
        <f>G359-H359-I359</f>
        <v>7770.95</v>
      </c>
      <c r="K359" s="30">
        <v>15887.28</v>
      </c>
      <c r="L359" s="23">
        <f>(F359+J359)/C359</f>
        <v>298.33498098859314</v>
      </c>
      <c r="M359" s="23">
        <f>K359/C359</f>
        <v>60.407908745247148</v>
      </c>
      <c r="N359" s="28">
        <f>(F359+J359+K359)/C359</f>
        <v>358.74288973384029</v>
      </c>
    </row>
    <row r="360" spans="1:14" ht="15" customHeight="1">
      <c r="A360" s="27" t="s">
        <v>544</v>
      </c>
      <c r="B360" s="21" t="s">
        <v>288</v>
      </c>
      <c r="C360" s="22">
        <v>63147</v>
      </c>
      <c r="D360" s="30">
        <v>22644507</v>
      </c>
      <c r="E360" s="31">
        <v>0</v>
      </c>
      <c r="F360" s="30">
        <f>D360-E360</f>
        <v>22644507</v>
      </c>
      <c r="G360" s="30">
        <v>678874.02</v>
      </c>
      <c r="H360" s="30">
        <v>0</v>
      </c>
      <c r="I360" s="30">
        <v>0</v>
      </c>
      <c r="J360" s="30">
        <f>G360-H360-I360</f>
        <v>678874.02</v>
      </c>
      <c r="K360" s="30">
        <v>11481961.060000001</v>
      </c>
      <c r="L360" s="23">
        <f>(F360+J360)/C360</f>
        <v>369.35057912489901</v>
      </c>
      <c r="M360" s="23">
        <f>K360/C360</f>
        <v>181.82908230003011</v>
      </c>
      <c r="N360" s="28">
        <f>(F360+J360+K360)/C360</f>
        <v>551.17966142492912</v>
      </c>
    </row>
    <row r="361" spans="1:14" ht="15" customHeight="1">
      <c r="A361" s="27" t="s">
        <v>31</v>
      </c>
      <c r="B361" s="21" t="s">
        <v>0</v>
      </c>
      <c r="C361" s="22">
        <v>145</v>
      </c>
      <c r="D361" s="30">
        <v>36747.75</v>
      </c>
      <c r="E361" s="31">
        <v>0</v>
      </c>
      <c r="F361" s="30">
        <f>D361-E361</f>
        <v>36747.75</v>
      </c>
      <c r="G361" s="30">
        <v>38</v>
      </c>
      <c r="H361" s="30">
        <v>0</v>
      </c>
      <c r="I361" s="30">
        <v>0</v>
      </c>
      <c r="J361" s="30">
        <f>G361-H361-I361</f>
        <v>38</v>
      </c>
      <c r="K361" s="30">
        <v>18945.27</v>
      </c>
      <c r="L361" s="23">
        <f>(F361+J361)/C361</f>
        <v>253.69482758620688</v>
      </c>
      <c r="M361" s="23">
        <f>K361/C361</f>
        <v>130.65703448275863</v>
      </c>
      <c r="N361" s="28">
        <f>(F361+J361+K361)/C361</f>
        <v>384.35186206896554</v>
      </c>
    </row>
    <row r="362" spans="1:14" ht="15" customHeight="1">
      <c r="A362" s="27" t="s">
        <v>519</v>
      </c>
      <c r="B362" s="21" t="s">
        <v>0</v>
      </c>
      <c r="C362" s="22">
        <v>20342</v>
      </c>
      <c r="D362" s="30">
        <v>7975973.3899999997</v>
      </c>
      <c r="E362" s="31">
        <v>0</v>
      </c>
      <c r="F362" s="30">
        <f>D362-E362</f>
        <v>7975973.3899999997</v>
      </c>
      <c r="G362" s="30">
        <v>97311.05</v>
      </c>
      <c r="H362" s="30">
        <v>0</v>
      </c>
      <c r="I362" s="30">
        <v>0</v>
      </c>
      <c r="J362" s="30">
        <f>G362-H362-I362</f>
        <v>97311.05</v>
      </c>
      <c r="K362" s="30">
        <v>3190164.32</v>
      </c>
      <c r="L362" s="23">
        <f>(F362+J362)/C362</f>
        <v>396.87761478713986</v>
      </c>
      <c r="M362" s="23">
        <f>K362/C362</f>
        <v>156.82648313833448</v>
      </c>
      <c r="N362" s="28">
        <f>(F362+J362+K362)/C362</f>
        <v>553.70409792547434</v>
      </c>
    </row>
    <row r="363" spans="1:14" ht="15" customHeight="1">
      <c r="A363" s="27" t="s">
        <v>209</v>
      </c>
      <c r="B363" s="21" t="s">
        <v>199</v>
      </c>
      <c r="C363" s="22">
        <v>3665</v>
      </c>
      <c r="D363" s="30">
        <v>1170399.77</v>
      </c>
      <c r="E363" s="31">
        <v>0</v>
      </c>
      <c r="F363" s="30">
        <f>D363-E363</f>
        <v>1170399.77</v>
      </c>
      <c r="G363" s="30">
        <v>55092.51</v>
      </c>
      <c r="H363" s="30">
        <v>0</v>
      </c>
      <c r="I363" s="30">
        <v>0</v>
      </c>
      <c r="J363" s="30">
        <f>G363-H363-I363</f>
        <v>55092.51</v>
      </c>
      <c r="K363" s="30">
        <v>536852.79</v>
      </c>
      <c r="L363" s="23">
        <f>(F363+J363)/C363</f>
        <v>334.37715688949521</v>
      </c>
      <c r="M363" s="23">
        <f>K363/C363</f>
        <v>146.4809795361528</v>
      </c>
      <c r="N363" s="28">
        <f>(F363+J363+K363)/C363</f>
        <v>480.85813642564801</v>
      </c>
    </row>
    <row r="364" spans="1:14" ht="15" customHeight="1">
      <c r="A364" s="27" t="s">
        <v>469</v>
      </c>
      <c r="B364" s="21" t="s">
        <v>342</v>
      </c>
      <c r="C364" s="22">
        <v>18662</v>
      </c>
      <c r="D364" s="30">
        <v>5616853.5800000001</v>
      </c>
      <c r="E364" s="31">
        <v>0</v>
      </c>
      <c r="F364" s="30">
        <f>D364-E364</f>
        <v>5616853.5800000001</v>
      </c>
      <c r="G364" s="30">
        <v>851581.31</v>
      </c>
      <c r="H364" s="30">
        <v>0</v>
      </c>
      <c r="I364" s="30">
        <v>0</v>
      </c>
      <c r="J364" s="30">
        <f>G364-H364-I364</f>
        <v>851581.31</v>
      </c>
      <c r="K364" s="30">
        <v>2054872.31</v>
      </c>
      <c r="L364" s="23">
        <f>(F364+J364)/C364</f>
        <v>346.60995016611298</v>
      </c>
      <c r="M364" s="23">
        <f>K364/C364</f>
        <v>110.10997267173937</v>
      </c>
      <c r="N364" s="28">
        <f>(F364+J364+K364)/C364</f>
        <v>456.71992283785238</v>
      </c>
    </row>
    <row r="365" spans="1:14" ht="15" customHeight="1">
      <c r="A365" s="27" t="s">
        <v>195</v>
      </c>
      <c r="B365" s="21" t="s">
        <v>133</v>
      </c>
      <c r="C365" s="22">
        <v>1477</v>
      </c>
      <c r="D365" s="30">
        <v>603986.44999999995</v>
      </c>
      <c r="E365" s="31">
        <v>0</v>
      </c>
      <c r="F365" s="30">
        <f>D365-E365</f>
        <v>603986.44999999995</v>
      </c>
      <c r="G365" s="30">
        <v>18539.099999999999</v>
      </c>
      <c r="H365" s="30">
        <v>0</v>
      </c>
      <c r="I365" s="30">
        <v>0</v>
      </c>
      <c r="J365" s="30">
        <f>G365-H365-I365</f>
        <v>18539.099999999999</v>
      </c>
      <c r="K365" s="30">
        <v>309035.48</v>
      </c>
      <c r="L365" s="23">
        <f>(F365+J365)/C365</f>
        <v>421.47972241029106</v>
      </c>
      <c r="M365" s="23">
        <f>K365/C365</f>
        <v>209.23187542315503</v>
      </c>
      <c r="N365" s="28">
        <f>(F365+J365+K365)/C365</f>
        <v>630.71159783344615</v>
      </c>
    </row>
    <row r="366" spans="1:14" ht="15" customHeight="1">
      <c r="A366" s="27" t="s">
        <v>192</v>
      </c>
      <c r="B366" s="21" t="s">
        <v>133</v>
      </c>
      <c r="C366" s="22">
        <v>763</v>
      </c>
      <c r="D366" s="30">
        <v>328380.23</v>
      </c>
      <c r="E366" s="31">
        <v>0</v>
      </c>
      <c r="F366" s="30">
        <f>D366-E366</f>
        <v>328380.23</v>
      </c>
      <c r="G366" s="30">
        <v>11008.35</v>
      </c>
      <c r="H366" s="30">
        <v>0</v>
      </c>
      <c r="I366" s="30">
        <v>0</v>
      </c>
      <c r="J366" s="30">
        <f>G366-H366-I366</f>
        <v>11008.35</v>
      </c>
      <c r="K366" s="30">
        <v>14585.62</v>
      </c>
      <c r="L366" s="23">
        <f>(F366+J366)/C366</f>
        <v>444.80809960681518</v>
      </c>
      <c r="M366" s="23">
        <f>K366/C366</f>
        <v>19.116146788990825</v>
      </c>
      <c r="N366" s="28">
        <f>(F366+J366+K366)/C366</f>
        <v>463.92424639580599</v>
      </c>
    </row>
    <row r="367" spans="1:14" ht="15" customHeight="1">
      <c r="A367" s="27" t="s">
        <v>516</v>
      </c>
      <c r="B367" s="21" t="s">
        <v>257</v>
      </c>
      <c r="C367" s="22">
        <v>42605</v>
      </c>
      <c r="D367" s="30">
        <v>17580161.489999998</v>
      </c>
      <c r="E367" s="31">
        <v>0</v>
      </c>
      <c r="F367" s="30">
        <f>D367-E367</f>
        <v>17580161.489999998</v>
      </c>
      <c r="G367" s="30">
        <v>347820.16</v>
      </c>
      <c r="H367" s="30">
        <v>0</v>
      </c>
      <c r="I367" s="30">
        <v>0</v>
      </c>
      <c r="J367" s="30">
        <f>G367-H367-I367</f>
        <v>347820.16</v>
      </c>
      <c r="K367" s="30">
        <v>7522361.1699999999</v>
      </c>
      <c r="L367" s="23">
        <f>(F367+J367)/C367</f>
        <v>420.79525055744625</v>
      </c>
      <c r="M367" s="23">
        <f>K367/C367</f>
        <v>176.56052505574462</v>
      </c>
      <c r="N367" s="28">
        <f>(F367+J367+K367)/C367</f>
        <v>597.35577561319099</v>
      </c>
    </row>
    <row r="368" spans="1:14" ht="15" customHeight="1">
      <c r="A368" s="27" t="s">
        <v>30</v>
      </c>
      <c r="B368" s="21" t="s">
        <v>0</v>
      </c>
      <c r="C368" s="22">
        <v>323</v>
      </c>
      <c r="D368" s="30">
        <v>69481.36</v>
      </c>
      <c r="E368" s="31">
        <v>0</v>
      </c>
      <c r="F368" s="30">
        <f>D368-E368</f>
        <v>69481.36</v>
      </c>
      <c r="G368" s="30">
        <v>161.5</v>
      </c>
      <c r="H368" s="30">
        <v>0</v>
      </c>
      <c r="I368" s="30">
        <v>0</v>
      </c>
      <c r="J368" s="30">
        <f>G368-H368-I368</f>
        <v>161.5</v>
      </c>
      <c r="K368" s="30">
        <v>33093.71</v>
      </c>
      <c r="L368" s="23">
        <f>(F368+J368)/C368</f>
        <v>215.61256965944273</v>
      </c>
      <c r="M368" s="23">
        <f>K368/C368</f>
        <v>102.45730650154799</v>
      </c>
      <c r="N368" s="28">
        <f>(F368+J368+K368)/C368</f>
        <v>318.06987616099076</v>
      </c>
    </row>
    <row r="369" spans="1:14" ht="15" customHeight="1">
      <c r="A369" s="27" t="s">
        <v>358</v>
      </c>
      <c r="B369" s="21" t="s">
        <v>342</v>
      </c>
      <c r="C369" s="22">
        <v>4576</v>
      </c>
      <c r="D369" s="30">
        <v>1542374.03</v>
      </c>
      <c r="E369" s="31">
        <v>0</v>
      </c>
      <c r="F369" s="30">
        <f>D369-E369</f>
        <v>1542374.03</v>
      </c>
      <c r="G369" s="30">
        <v>93609.49</v>
      </c>
      <c r="H369" s="30">
        <v>0</v>
      </c>
      <c r="I369" s="30">
        <v>0</v>
      </c>
      <c r="J369" s="30">
        <f>G369-H369-I369</f>
        <v>93609.49</v>
      </c>
      <c r="K369" s="30">
        <v>558858.78</v>
      </c>
      <c r="L369" s="23">
        <f>(F369+J369)/C369</f>
        <v>357.5138811188811</v>
      </c>
      <c r="M369" s="23">
        <f>K369/C369</f>
        <v>122.12822989510489</v>
      </c>
      <c r="N369" s="28">
        <f>(F369+J369+K369)/C369</f>
        <v>479.64211101398598</v>
      </c>
    </row>
    <row r="370" spans="1:14" ht="15" customHeight="1">
      <c r="A370" s="27" t="s">
        <v>638</v>
      </c>
      <c r="B370" s="21" t="s">
        <v>0</v>
      </c>
      <c r="C370" s="22">
        <v>488</v>
      </c>
      <c r="D370" s="30">
        <v>259290.44</v>
      </c>
      <c r="E370" s="31">
        <v>0</v>
      </c>
      <c r="F370" s="30">
        <f>D370-E370</f>
        <v>259290.44</v>
      </c>
      <c r="G370" s="30">
        <v>4069.6</v>
      </c>
      <c r="H370" s="30">
        <v>0</v>
      </c>
      <c r="I370" s="30">
        <v>0</v>
      </c>
      <c r="J370" s="30">
        <f>G370-H370-I370</f>
        <v>4069.6</v>
      </c>
      <c r="K370" s="30">
        <v>74743.100000000006</v>
      </c>
      <c r="L370" s="23">
        <f>(F370+J370)/C370</f>
        <v>539.67221311475407</v>
      </c>
      <c r="M370" s="23">
        <f>K370/C370</f>
        <v>153.16209016393444</v>
      </c>
      <c r="N370" s="28">
        <f>(F370+J370+K370)/C370</f>
        <v>692.83430327868859</v>
      </c>
    </row>
    <row r="371" spans="1:14" ht="15" customHeight="1">
      <c r="A371" s="27" t="s">
        <v>211</v>
      </c>
      <c r="B371" s="21" t="s">
        <v>199</v>
      </c>
      <c r="C371" s="22">
        <v>842</v>
      </c>
      <c r="D371" s="30">
        <v>223123.05</v>
      </c>
      <c r="E371" s="31">
        <v>0</v>
      </c>
      <c r="F371" s="30">
        <f>D371-E371</f>
        <v>223123.05</v>
      </c>
      <c r="G371" s="30">
        <v>2394.11</v>
      </c>
      <c r="H371" s="30">
        <v>0</v>
      </c>
      <c r="I371" s="30">
        <v>0</v>
      </c>
      <c r="J371" s="30">
        <f>G371-H371-I371</f>
        <v>2394.11</v>
      </c>
      <c r="K371" s="30">
        <v>89129.87</v>
      </c>
      <c r="L371" s="23">
        <f>(F371+J371)/C371</f>
        <v>267.835106888361</v>
      </c>
      <c r="M371" s="23">
        <f>K371/C371</f>
        <v>105.85495249406175</v>
      </c>
      <c r="N371" s="28">
        <f>(F371+J371+K371)/C371</f>
        <v>373.69005938242276</v>
      </c>
    </row>
    <row r="372" spans="1:14" ht="15" customHeight="1">
      <c r="A372" s="27" t="s">
        <v>261</v>
      </c>
      <c r="B372" s="21" t="s">
        <v>257</v>
      </c>
      <c r="C372" s="22">
        <v>2994</v>
      </c>
      <c r="D372" s="30">
        <v>902925.04</v>
      </c>
      <c r="E372" s="31">
        <v>0</v>
      </c>
      <c r="F372" s="30">
        <f>D372-E372</f>
        <v>902925.04</v>
      </c>
      <c r="G372" s="30">
        <v>14056.72</v>
      </c>
      <c r="H372" s="30">
        <v>0</v>
      </c>
      <c r="I372" s="30">
        <v>0</v>
      </c>
      <c r="J372" s="30">
        <f>G372-H372-I372</f>
        <v>14056.72</v>
      </c>
      <c r="K372" s="30">
        <v>248129.68</v>
      </c>
      <c r="L372" s="23">
        <f>(F372+J372)/C372</f>
        <v>306.27313293253172</v>
      </c>
      <c r="M372" s="23">
        <f>K372/C372</f>
        <v>82.875644622578491</v>
      </c>
      <c r="N372" s="28">
        <f>(F372+J372+K372)/C372</f>
        <v>389.1487775551102</v>
      </c>
    </row>
    <row r="373" spans="1:14" ht="15" customHeight="1">
      <c r="A373" s="27" t="s">
        <v>478</v>
      </c>
      <c r="B373" s="21" t="s">
        <v>133</v>
      </c>
      <c r="C373" s="22">
        <v>5482</v>
      </c>
      <c r="D373" s="30">
        <v>1248711.3500000001</v>
      </c>
      <c r="E373" s="31">
        <v>0</v>
      </c>
      <c r="F373" s="30">
        <f>D373-E373</f>
        <v>1248711.3500000001</v>
      </c>
      <c r="G373" s="30">
        <v>-10084.74</v>
      </c>
      <c r="H373" s="30">
        <v>0</v>
      </c>
      <c r="I373" s="30">
        <v>0</v>
      </c>
      <c r="J373" s="30">
        <f>G373-H373-I373</f>
        <v>-10084.74</v>
      </c>
      <c r="K373" s="30">
        <v>298808.39</v>
      </c>
      <c r="L373" s="23">
        <f>(F373+J373)/C373</f>
        <v>225.94429222911347</v>
      </c>
      <c r="M373" s="23">
        <f>K373/C373</f>
        <v>54.507185333819777</v>
      </c>
      <c r="N373" s="28">
        <f>(F373+J373+K373)/C373</f>
        <v>280.45147756293323</v>
      </c>
    </row>
    <row r="374" spans="1:14" ht="15" customHeight="1">
      <c r="A374" s="27" t="s">
        <v>639</v>
      </c>
      <c r="B374" s="21" t="s">
        <v>342</v>
      </c>
      <c r="C374" s="22">
        <v>278</v>
      </c>
      <c r="D374" s="30">
        <v>128153.42</v>
      </c>
      <c r="E374" s="31">
        <v>0</v>
      </c>
      <c r="F374" s="30">
        <f>D374-E374</f>
        <v>128153.42</v>
      </c>
      <c r="G374" s="30">
        <v>5320.56</v>
      </c>
      <c r="H374" s="30">
        <v>0</v>
      </c>
      <c r="I374" s="30">
        <v>0</v>
      </c>
      <c r="J374" s="30">
        <f>G374-H374-I374</f>
        <v>5320.56</v>
      </c>
      <c r="K374" s="30">
        <v>73483.5</v>
      </c>
      <c r="L374" s="23">
        <f>(F374+J374)/C374</f>
        <v>480.12223021582736</v>
      </c>
      <c r="M374" s="23">
        <f>K374/C374</f>
        <v>264.32913669064749</v>
      </c>
      <c r="N374" s="28">
        <f>(F374+J374+K374)/C374</f>
        <v>744.45136690647485</v>
      </c>
    </row>
    <row r="375" spans="1:14" ht="15" customHeight="1">
      <c r="A375" s="27" t="s">
        <v>640</v>
      </c>
      <c r="B375" s="21" t="s">
        <v>342</v>
      </c>
      <c r="C375" s="22">
        <v>23550</v>
      </c>
      <c r="D375" s="30">
        <v>6570648.7000000002</v>
      </c>
      <c r="E375" s="31">
        <v>0</v>
      </c>
      <c r="F375" s="30">
        <f>D375-E375</f>
        <v>6570648.7000000002</v>
      </c>
      <c r="G375" s="30">
        <v>148411.62</v>
      </c>
      <c r="H375" s="30">
        <v>0</v>
      </c>
      <c r="I375" s="30">
        <v>0</v>
      </c>
      <c r="J375" s="30">
        <f>G375-H375-I375</f>
        <v>148411.62</v>
      </c>
      <c r="K375" s="30">
        <v>2328819.4900000002</v>
      </c>
      <c r="L375" s="23">
        <f>(F375+J375)/C375</f>
        <v>285.31041698513803</v>
      </c>
      <c r="M375" s="23">
        <f>K375/C375</f>
        <v>98.888301061571141</v>
      </c>
      <c r="N375" s="28">
        <f>(F375+J375+K375)/C375</f>
        <v>384.19871804670913</v>
      </c>
    </row>
    <row r="376" spans="1:14" ht="15" customHeight="1">
      <c r="A376" s="27" t="s">
        <v>523</v>
      </c>
      <c r="B376" s="21" t="s">
        <v>342</v>
      </c>
      <c r="C376" s="22">
        <v>46089</v>
      </c>
      <c r="D376" s="30">
        <v>14802180.550000001</v>
      </c>
      <c r="E376" s="31">
        <v>0</v>
      </c>
      <c r="F376" s="30">
        <f>D376-E376</f>
        <v>14802180.550000001</v>
      </c>
      <c r="G376" s="30">
        <v>596677.23</v>
      </c>
      <c r="H376" s="30">
        <v>0</v>
      </c>
      <c r="I376" s="30">
        <v>0</v>
      </c>
      <c r="J376" s="30">
        <f>G376-H376-I376</f>
        <v>596677.23</v>
      </c>
      <c r="K376" s="30">
        <v>6171681.2699999996</v>
      </c>
      <c r="L376" s="23">
        <f>(F376+J376)/C376</f>
        <v>334.11134500640071</v>
      </c>
      <c r="M376" s="23">
        <f>K376/C376</f>
        <v>133.9079014515394</v>
      </c>
      <c r="N376" s="28">
        <f>(F376+J376+K376)/C376</f>
        <v>468.01924645794008</v>
      </c>
    </row>
    <row r="377" spans="1:14" ht="15" customHeight="1">
      <c r="A377" s="27" t="s">
        <v>554</v>
      </c>
      <c r="B377" s="21" t="s">
        <v>296</v>
      </c>
      <c r="C377" s="22">
        <v>574654</v>
      </c>
      <c r="D377" s="30">
        <v>238299064.49000001</v>
      </c>
      <c r="E377" s="31">
        <v>10026717.359999999</v>
      </c>
      <c r="F377" s="30">
        <f>D377-E377</f>
        <v>228272347.13</v>
      </c>
      <c r="G377" s="30">
        <v>21816013.690000001</v>
      </c>
      <c r="H377" s="30">
        <v>8836187.1400000006</v>
      </c>
      <c r="I377" s="30">
        <v>2618954.58</v>
      </c>
      <c r="J377" s="30">
        <f>G377-H377-I377</f>
        <v>10360871.970000001</v>
      </c>
      <c r="K377" s="30">
        <v>86471857.75</v>
      </c>
      <c r="L377" s="23">
        <f>(F377+J377)/C377</f>
        <v>415.2641747903956</v>
      </c>
      <c r="M377" s="23">
        <f>K377/C377</f>
        <v>150.47638709553922</v>
      </c>
      <c r="N377" s="28">
        <f>(F377+J377+K377)/C377</f>
        <v>565.74056188593488</v>
      </c>
    </row>
    <row r="378" spans="1:14" ht="15" customHeight="1">
      <c r="A378" s="27" t="s">
        <v>29</v>
      </c>
      <c r="B378" s="21" t="s">
        <v>0</v>
      </c>
      <c r="C378" s="22">
        <v>1781</v>
      </c>
      <c r="D378" s="30">
        <v>346045.75</v>
      </c>
      <c r="E378" s="31">
        <v>0</v>
      </c>
      <c r="F378" s="30">
        <f>D378-E378</f>
        <v>346045.75</v>
      </c>
      <c r="G378" s="30">
        <v>0</v>
      </c>
      <c r="H378" s="30">
        <v>0</v>
      </c>
      <c r="I378" s="30">
        <v>0</v>
      </c>
      <c r="J378" s="30">
        <f>G378-H378-I378</f>
        <v>0</v>
      </c>
      <c r="K378" s="30">
        <v>153075.59</v>
      </c>
      <c r="L378" s="23">
        <f>(F378+J378)/C378</f>
        <v>194.29856822010106</v>
      </c>
      <c r="M378" s="23">
        <f>K378/C378</f>
        <v>85.949236384053904</v>
      </c>
      <c r="N378" s="28">
        <f>(F378+J378+K378)/C378</f>
        <v>280.24780460415496</v>
      </c>
    </row>
    <row r="379" spans="1:14" ht="15" customHeight="1">
      <c r="A379" s="27" t="s">
        <v>433</v>
      </c>
      <c r="B379" s="21" t="s">
        <v>199</v>
      </c>
      <c r="C379" s="22">
        <v>11264</v>
      </c>
      <c r="D379" s="30">
        <v>3550713.29</v>
      </c>
      <c r="E379" s="31">
        <v>0</v>
      </c>
      <c r="F379" s="30">
        <f>D379-E379</f>
        <v>3550713.29</v>
      </c>
      <c r="G379" s="30">
        <v>133138.16</v>
      </c>
      <c r="H379" s="30">
        <v>0</v>
      </c>
      <c r="I379" s="30">
        <v>0</v>
      </c>
      <c r="J379" s="30">
        <f>G379-H379-I379</f>
        <v>133138.16</v>
      </c>
      <c r="K379" s="30">
        <v>1848994.92</v>
      </c>
      <c r="L379" s="23">
        <f>(F379+J379)/C379</f>
        <v>327.04647105823864</v>
      </c>
      <c r="M379" s="23">
        <f>K379/C379</f>
        <v>164.15082741477272</v>
      </c>
      <c r="N379" s="28">
        <f>(F379+J379+K379)/C379</f>
        <v>491.19729847301136</v>
      </c>
    </row>
    <row r="380" spans="1:14" ht="15" customHeight="1">
      <c r="A380" s="27" t="s">
        <v>378</v>
      </c>
      <c r="B380" s="21" t="s">
        <v>296</v>
      </c>
      <c r="C380" s="22">
        <v>15528</v>
      </c>
      <c r="D380" s="30">
        <v>19833665.510000002</v>
      </c>
      <c r="E380" s="31">
        <v>0</v>
      </c>
      <c r="F380" s="30">
        <f>D380-E380</f>
        <v>19833665.510000002</v>
      </c>
      <c r="G380" s="30">
        <v>1047368.86</v>
      </c>
      <c r="H380" s="30">
        <v>0</v>
      </c>
      <c r="I380" s="30">
        <v>0</v>
      </c>
      <c r="J380" s="30">
        <f>G380-H380-I380</f>
        <v>1047368.86</v>
      </c>
      <c r="K380" s="30">
        <v>1740237.1</v>
      </c>
      <c r="L380" s="23">
        <f>(F380+J380)/C380</f>
        <v>1344.7343102782072</v>
      </c>
      <c r="M380" s="23">
        <f>K380/C380</f>
        <v>112.07091061308604</v>
      </c>
      <c r="N380" s="28">
        <f>(F380+J380+K380)/C380</f>
        <v>1456.8052208912934</v>
      </c>
    </row>
    <row r="381" spans="1:14" ht="15" customHeight="1">
      <c r="A381" s="27" t="s">
        <v>106</v>
      </c>
      <c r="B381" s="21" t="s">
        <v>103</v>
      </c>
      <c r="C381" s="22">
        <v>2135</v>
      </c>
      <c r="D381" s="30">
        <v>710088.26</v>
      </c>
      <c r="E381" s="31">
        <v>0</v>
      </c>
      <c r="F381" s="30">
        <f>D381-E381</f>
        <v>710088.26</v>
      </c>
      <c r="G381" s="30">
        <v>4887.79</v>
      </c>
      <c r="H381" s="30">
        <v>0</v>
      </c>
      <c r="I381" s="30">
        <v>0</v>
      </c>
      <c r="J381" s="30">
        <f>G381-H381-I381</f>
        <v>4887.79</v>
      </c>
      <c r="K381" s="30">
        <v>77298.149999999994</v>
      </c>
      <c r="L381" s="23">
        <f>(F381+J381)/C381</f>
        <v>334.88339578454332</v>
      </c>
      <c r="M381" s="23">
        <f>K381/C381</f>
        <v>36.205222482435595</v>
      </c>
      <c r="N381" s="28">
        <f>(F381+J381+K381)/C381</f>
        <v>371.08861826697898</v>
      </c>
    </row>
    <row r="382" spans="1:14" ht="15" customHeight="1">
      <c r="A382" s="27" t="s">
        <v>536</v>
      </c>
      <c r="B382" s="21" t="s">
        <v>0</v>
      </c>
      <c r="C382" s="22">
        <v>22116</v>
      </c>
      <c r="D382" s="30">
        <v>7541024.9900000002</v>
      </c>
      <c r="E382" s="31">
        <v>0</v>
      </c>
      <c r="F382" s="30">
        <f>D382-E382</f>
        <v>7541024.9900000002</v>
      </c>
      <c r="G382" s="30">
        <v>505673.08</v>
      </c>
      <c r="H382" s="30">
        <v>0</v>
      </c>
      <c r="I382" s="30">
        <v>0</v>
      </c>
      <c r="J382" s="30">
        <f>G382-H382-I382</f>
        <v>505673.08</v>
      </c>
      <c r="K382" s="30">
        <v>3037446.04</v>
      </c>
      <c r="L382" s="23">
        <f>(F382+J382)/C382</f>
        <v>363.84057107976128</v>
      </c>
      <c r="M382" s="23">
        <f>K382/C382</f>
        <v>137.34156447820584</v>
      </c>
      <c r="N382" s="28">
        <f>(F382+J382+K382)/C382</f>
        <v>501.18213555796706</v>
      </c>
    </row>
    <row r="383" spans="1:14" ht="15" customHeight="1">
      <c r="A383" s="27" t="s">
        <v>540</v>
      </c>
      <c r="B383" s="21" t="s">
        <v>296</v>
      </c>
      <c r="C383" s="22">
        <v>143386</v>
      </c>
      <c r="D383" s="30">
        <v>162319993.56</v>
      </c>
      <c r="E383" s="31">
        <v>2568930.8199999998</v>
      </c>
      <c r="F383" s="30">
        <f>D383-E383</f>
        <v>159751062.74000001</v>
      </c>
      <c r="G383" s="30">
        <v>12376089.35</v>
      </c>
      <c r="H383" s="30">
        <v>2081020.85</v>
      </c>
      <c r="I383" s="30">
        <v>695301.89</v>
      </c>
      <c r="J383" s="30">
        <f>G383-H383-I383</f>
        <v>9599766.6099999994</v>
      </c>
      <c r="K383" s="30">
        <v>43018680.310000002</v>
      </c>
      <c r="L383" s="23">
        <f>(F383+J383)/C383</f>
        <v>1181.0834345752028</v>
      </c>
      <c r="M383" s="23">
        <f>K383/C383</f>
        <v>300.02008780494612</v>
      </c>
      <c r="N383" s="28">
        <f>(F383+J383+K383)/C383</f>
        <v>1481.1035223801489</v>
      </c>
    </row>
    <row r="384" spans="1:14" ht="15" customHeight="1">
      <c r="A384" s="27" t="s">
        <v>18</v>
      </c>
      <c r="B384" s="21" t="s">
        <v>0</v>
      </c>
      <c r="C384" s="22">
        <v>417</v>
      </c>
      <c r="D384" s="30">
        <v>54747.01</v>
      </c>
      <c r="E384" s="31">
        <v>0</v>
      </c>
      <c r="F384" s="30">
        <f>D384-E384</f>
        <v>54747.01</v>
      </c>
      <c r="G384" s="30">
        <v>319.24</v>
      </c>
      <c r="H384" s="30">
        <v>0</v>
      </c>
      <c r="I384" s="30">
        <v>0</v>
      </c>
      <c r="J384" s="30">
        <f>G384-H384-I384</f>
        <v>319.24</v>
      </c>
      <c r="K384" s="30">
        <v>40369.230000000003</v>
      </c>
      <c r="L384" s="23">
        <f>(F384+J384)/C384</f>
        <v>132.05335731414868</v>
      </c>
      <c r="M384" s="23">
        <f>K384/C384</f>
        <v>96.808705035971229</v>
      </c>
      <c r="N384" s="28">
        <f>(F384+J384+K384)/C384</f>
        <v>228.86206235011994</v>
      </c>
    </row>
    <row r="385" spans="1:14" ht="15" customHeight="1">
      <c r="A385" s="27" t="s">
        <v>437</v>
      </c>
      <c r="B385" s="21" t="s">
        <v>342</v>
      </c>
      <c r="C385" s="22">
        <v>19457</v>
      </c>
      <c r="D385" s="30">
        <v>6668429.75</v>
      </c>
      <c r="E385" s="31">
        <v>0</v>
      </c>
      <c r="F385" s="30">
        <f>D385-E385</f>
        <v>6668429.75</v>
      </c>
      <c r="G385" s="30">
        <v>198969.60000000001</v>
      </c>
      <c r="H385" s="30">
        <v>0</v>
      </c>
      <c r="I385" s="30">
        <v>0</v>
      </c>
      <c r="J385" s="30">
        <f>G385-H385-I385</f>
        <v>198969.60000000001</v>
      </c>
      <c r="K385" s="30">
        <v>1295920.79</v>
      </c>
      <c r="L385" s="23">
        <f>(F385+J385)/C385</f>
        <v>352.95263144369636</v>
      </c>
      <c r="M385" s="23">
        <f>K385/C385</f>
        <v>66.604347535591302</v>
      </c>
      <c r="N385" s="28">
        <f>(F385+J385+K385)/C385</f>
        <v>419.55697897928763</v>
      </c>
    </row>
    <row r="386" spans="1:14" ht="15" customHeight="1">
      <c r="A386" s="27" t="s">
        <v>187</v>
      </c>
      <c r="B386" s="21" t="s">
        <v>133</v>
      </c>
      <c r="C386" s="22">
        <v>1238</v>
      </c>
      <c r="D386" s="30">
        <v>304292.32</v>
      </c>
      <c r="E386" s="31">
        <v>0</v>
      </c>
      <c r="F386" s="30">
        <f>D386-E386</f>
        <v>304292.32</v>
      </c>
      <c r="G386" s="30">
        <v>15674</v>
      </c>
      <c r="H386" s="30">
        <v>0</v>
      </c>
      <c r="I386" s="30">
        <v>0</v>
      </c>
      <c r="J386" s="30">
        <f>G386-H386-I386</f>
        <v>15674</v>
      </c>
      <c r="K386" s="30">
        <v>117557.05</v>
      </c>
      <c r="L386" s="23">
        <f>(F386+J386)/C386</f>
        <v>258.45421647819063</v>
      </c>
      <c r="M386" s="23">
        <f>K386/C386</f>
        <v>94.957229402261717</v>
      </c>
      <c r="N386" s="28">
        <f>(F386+J386+K386)/C386</f>
        <v>353.41144588045233</v>
      </c>
    </row>
    <row r="387" spans="1:14" ht="15" customHeight="1">
      <c r="A387" s="27" t="s">
        <v>359</v>
      </c>
      <c r="B387" s="21" t="s">
        <v>342</v>
      </c>
      <c r="C387" s="22">
        <v>2627</v>
      </c>
      <c r="D387" s="30">
        <v>563719.71</v>
      </c>
      <c r="E387" s="31">
        <v>0</v>
      </c>
      <c r="F387" s="30">
        <f>D387-E387</f>
        <v>563719.71</v>
      </c>
      <c r="G387" s="30">
        <v>10152.469999999999</v>
      </c>
      <c r="H387" s="30">
        <v>0</v>
      </c>
      <c r="I387" s="30">
        <v>0</v>
      </c>
      <c r="J387" s="30">
        <f>G387-H387-I387</f>
        <v>10152.469999999999</v>
      </c>
      <c r="K387" s="30">
        <v>99400.7</v>
      </c>
      <c r="L387" s="23">
        <f>(F387+J387)/C387</f>
        <v>218.45153406928051</v>
      </c>
      <c r="M387" s="23">
        <f>K387/C387</f>
        <v>37.838104301484584</v>
      </c>
      <c r="N387" s="28">
        <f>(F387+J387+K387)/C387</f>
        <v>256.28963837076509</v>
      </c>
    </row>
    <row r="388" spans="1:14" ht="15" customHeight="1">
      <c r="A388" s="27" t="s">
        <v>641</v>
      </c>
      <c r="B388" s="21" t="s">
        <v>103</v>
      </c>
      <c r="C388" s="22">
        <v>396</v>
      </c>
      <c r="D388" s="30">
        <v>160336.04</v>
      </c>
      <c r="E388" s="31">
        <v>0</v>
      </c>
      <c r="F388" s="30">
        <f>D388-E388</f>
        <v>160336.04</v>
      </c>
      <c r="G388" s="30">
        <v>4651.6899999999996</v>
      </c>
      <c r="H388" s="30">
        <v>0</v>
      </c>
      <c r="I388" s="30">
        <v>0</v>
      </c>
      <c r="J388" s="30">
        <f>G388-H388-I388</f>
        <v>4651.6899999999996</v>
      </c>
      <c r="K388" s="30">
        <v>23421.33</v>
      </c>
      <c r="L388" s="23">
        <f>(F388+J388)/C388</f>
        <v>416.63568181818187</v>
      </c>
      <c r="M388" s="23">
        <f>K388/C388</f>
        <v>59.144772727272731</v>
      </c>
      <c r="N388" s="28">
        <f>(F388+J388+K388)/C388</f>
        <v>475.78045454545452</v>
      </c>
    </row>
    <row r="389" spans="1:14" ht="15" customHeight="1">
      <c r="A389" s="27" t="s">
        <v>409</v>
      </c>
      <c r="B389" s="21" t="s">
        <v>199</v>
      </c>
      <c r="C389" s="22">
        <v>6812</v>
      </c>
      <c r="D389" s="30">
        <v>2813713.69</v>
      </c>
      <c r="E389" s="31">
        <v>0</v>
      </c>
      <c r="F389" s="30">
        <f>D389-E389</f>
        <v>2813713.69</v>
      </c>
      <c r="G389" s="30">
        <v>46613.15</v>
      </c>
      <c r="H389" s="30">
        <v>0</v>
      </c>
      <c r="I389" s="30">
        <v>0</v>
      </c>
      <c r="J389" s="30">
        <f>G389-H389-I389</f>
        <v>46613.15</v>
      </c>
      <c r="K389" s="30">
        <v>1295769.45</v>
      </c>
      <c r="L389" s="23">
        <f>(F389+J389)/C389</f>
        <v>419.89530827950671</v>
      </c>
      <c r="M389" s="23">
        <f>K389/C389</f>
        <v>190.21865091015854</v>
      </c>
      <c r="N389" s="28">
        <f>(F389+J389+K389)/C389</f>
        <v>610.11395918966525</v>
      </c>
    </row>
    <row r="390" spans="1:14" ht="15" customHeight="1">
      <c r="A390" s="27" t="s">
        <v>360</v>
      </c>
      <c r="B390" s="21" t="s">
        <v>342</v>
      </c>
      <c r="C390" s="22">
        <v>2704</v>
      </c>
      <c r="D390" s="30">
        <v>672940.28</v>
      </c>
      <c r="E390" s="31">
        <v>0</v>
      </c>
      <c r="F390" s="30">
        <f>D390-E390</f>
        <v>672940.28</v>
      </c>
      <c r="G390" s="30">
        <v>6933.78</v>
      </c>
      <c r="H390" s="30">
        <v>0</v>
      </c>
      <c r="I390" s="30">
        <v>0</v>
      </c>
      <c r="J390" s="30">
        <f>G390-H390-I390</f>
        <v>6933.78</v>
      </c>
      <c r="K390" s="30">
        <v>92393.65</v>
      </c>
      <c r="L390" s="23">
        <f>(F390+J390)/C390</f>
        <v>251.43271449704145</v>
      </c>
      <c r="M390" s="23">
        <f>K390/C390</f>
        <v>34.169249260355031</v>
      </c>
      <c r="N390" s="28">
        <f>(F390+J390+K390)/C390</f>
        <v>285.6019637573965</v>
      </c>
    </row>
    <row r="391" spans="1:14" ht="15" customHeight="1">
      <c r="A391" s="27" t="s">
        <v>506</v>
      </c>
      <c r="B391" s="21" t="s">
        <v>199</v>
      </c>
      <c r="C391" s="22">
        <v>24215</v>
      </c>
      <c r="D391" s="30">
        <v>7006996.04</v>
      </c>
      <c r="E391" s="31">
        <v>0</v>
      </c>
      <c r="F391" s="30">
        <f>D391-E391</f>
        <v>7006996.04</v>
      </c>
      <c r="G391" s="30">
        <v>581178.81000000006</v>
      </c>
      <c r="H391" s="30">
        <v>0</v>
      </c>
      <c r="I391" s="30">
        <v>0</v>
      </c>
      <c r="J391" s="30">
        <f>G391-H391-I391</f>
        <v>581178.81000000006</v>
      </c>
      <c r="K391" s="30">
        <v>5927541.1399999997</v>
      </c>
      <c r="L391" s="23">
        <f>(F391+J391)/C391</f>
        <v>313.36670865166218</v>
      </c>
      <c r="M391" s="23">
        <f>K391/C391</f>
        <v>244.78798843691925</v>
      </c>
      <c r="N391" s="28">
        <f>(F391+J391+K391)/C391</f>
        <v>558.15469708858143</v>
      </c>
    </row>
    <row r="392" spans="1:14" ht="15" customHeight="1">
      <c r="A392" s="27" t="s">
        <v>428</v>
      </c>
      <c r="B392" s="21" t="s">
        <v>199</v>
      </c>
      <c r="C392" s="22">
        <v>9941</v>
      </c>
      <c r="D392" s="30">
        <v>2780800.06</v>
      </c>
      <c r="E392" s="31">
        <v>0</v>
      </c>
      <c r="F392" s="30">
        <f>D392-E392</f>
        <v>2780800.06</v>
      </c>
      <c r="G392" s="30">
        <v>200776.34</v>
      </c>
      <c r="H392" s="30">
        <v>0</v>
      </c>
      <c r="I392" s="30">
        <v>0</v>
      </c>
      <c r="J392" s="30">
        <f>G392-H392-I392</f>
        <v>200776.34</v>
      </c>
      <c r="K392" s="30">
        <v>1909626.89</v>
      </c>
      <c r="L392" s="23">
        <f>(F392+J392)/C392</f>
        <v>299.92721054219896</v>
      </c>
      <c r="M392" s="23">
        <f>K392/C392</f>
        <v>192.09605572879991</v>
      </c>
      <c r="N392" s="28">
        <f>(F392+J392+K392)/C392</f>
        <v>492.02326627099887</v>
      </c>
    </row>
    <row r="393" spans="1:14" ht="15" customHeight="1">
      <c r="A393" s="27" t="s">
        <v>542</v>
      </c>
      <c r="B393" s="21" t="s">
        <v>296</v>
      </c>
      <c r="C393" s="22">
        <v>82742</v>
      </c>
      <c r="D393" s="30">
        <v>64367582.920000002</v>
      </c>
      <c r="E393" s="31">
        <v>825287.5</v>
      </c>
      <c r="F393" s="30">
        <f>D393-E393</f>
        <v>63542295.420000002</v>
      </c>
      <c r="G393" s="30">
        <v>5040737.34</v>
      </c>
      <c r="H393" s="30">
        <v>1272368.9099999999</v>
      </c>
      <c r="I393" s="30">
        <v>383503.67</v>
      </c>
      <c r="J393" s="30">
        <f>G393-H393-I393</f>
        <v>3384864.76</v>
      </c>
      <c r="K393" s="30">
        <v>18031419.210000001</v>
      </c>
      <c r="L393" s="23">
        <f>(F393+J393)/C393</f>
        <v>808.86563268956513</v>
      </c>
      <c r="M393" s="23">
        <f>K393/C393</f>
        <v>217.92341507336059</v>
      </c>
      <c r="N393" s="28">
        <f>(F393+J393+K393)/C393</f>
        <v>1026.7890477629257</v>
      </c>
    </row>
    <row r="394" spans="1:14" ht="15" customHeight="1">
      <c r="A394" s="27" t="s">
        <v>27</v>
      </c>
      <c r="B394" s="21" t="s">
        <v>0</v>
      </c>
      <c r="C394" s="22">
        <v>3651</v>
      </c>
      <c r="D394" s="30">
        <v>1113349.31</v>
      </c>
      <c r="E394" s="31">
        <v>0</v>
      </c>
      <c r="F394" s="30">
        <f>D394-E394</f>
        <v>1113349.31</v>
      </c>
      <c r="G394" s="30">
        <v>492.5</v>
      </c>
      <c r="H394" s="30">
        <v>0</v>
      </c>
      <c r="I394" s="30">
        <v>0</v>
      </c>
      <c r="J394" s="30">
        <f>G394-H394-I394</f>
        <v>492.5</v>
      </c>
      <c r="K394" s="30">
        <v>707155.9</v>
      </c>
      <c r="L394" s="23">
        <f>(F394+J394)/C394</f>
        <v>305.07855655984662</v>
      </c>
      <c r="M394" s="23">
        <f>K394/C394</f>
        <v>193.68827718433306</v>
      </c>
      <c r="N394" s="28">
        <f>(F394+J394+K394)/C394</f>
        <v>498.76683374417968</v>
      </c>
    </row>
    <row r="395" spans="1:14" ht="15" customHeight="1">
      <c r="A395" s="27" t="s">
        <v>642</v>
      </c>
      <c r="B395" s="21" t="s">
        <v>296</v>
      </c>
      <c r="C395" s="22">
        <v>1271</v>
      </c>
      <c r="D395" s="30">
        <v>455007.6</v>
      </c>
      <c r="E395" s="31">
        <v>0</v>
      </c>
      <c r="F395" s="30">
        <f>D395-E395</f>
        <v>455007.6</v>
      </c>
      <c r="G395" s="30">
        <v>6807.78</v>
      </c>
      <c r="H395" s="30">
        <v>0</v>
      </c>
      <c r="I395" s="30">
        <v>0</v>
      </c>
      <c r="J395" s="30">
        <f>G395-H395-I395</f>
        <v>6807.78</v>
      </c>
      <c r="K395" s="30">
        <v>338913.72</v>
      </c>
      <c r="L395" s="23">
        <f>(F395+J395)/C395</f>
        <v>363.34805664830844</v>
      </c>
      <c r="M395" s="23">
        <f>K395/C395</f>
        <v>266.65123524783633</v>
      </c>
      <c r="N395" s="28">
        <f>(F395+J395+K395)/C395</f>
        <v>629.99929189614477</v>
      </c>
    </row>
    <row r="396" spans="1:14" ht="15" customHeight="1">
      <c r="A396" s="27" t="s">
        <v>643</v>
      </c>
      <c r="B396" s="21" t="s">
        <v>103</v>
      </c>
      <c r="C396" s="22">
        <v>22088</v>
      </c>
      <c r="D396" s="30">
        <v>8151001.7199999997</v>
      </c>
      <c r="E396" s="31">
        <v>0</v>
      </c>
      <c r="F396" s="30">
        <f>D396-E396</f>
        <v>8151001.7199999997</v>
      </c>
      <c r="G396" s="30">
        <v>177298.94</v>
      </c>
      <c r="H396" s="30">
        <v>0</v>
      </c>
      <c r="I396" s="30">
        <v>0</v>
      </c>
      <c r="J396" s="30">
        <f>G396-H396-I396</f>
        <v>177298.94</v>
      </c>
      <c r="K396" s="30">
        <v>1465731.33</v>
      </c>
      <c r="L396" s="23">
        <f>(F396+J396)/C396</f>
        <v>377.05091724013039</v>
      </c>
      <c r="M396" s="23">
        <f>K396/C396</f>
        <v>66.358716497645787</v>
      </c>
      <c r="N396" s="28">
        <f>(F396+J396+K396)/C396</f>
        <v>443.40963373777618</v>
      </c>
    </row>
    <row r="397" spans="1:14" ht="15" customHeight="1">
      <c r="A397" s="27" t="s">
        <v>379</v>
      </c>
      <c r="B397" s="21" t="s">
        <v>133</v>
      </c>
      <c r="C397" s="22">
        <v>6403</v>
      </c>
      <c r="D397" s="30">
        <v>6761689.4299999997</v>
      </c>
      <c r="E397" s="31">
        <v>0</v>
      </c>
      <c r="F397" s="30">
        <f>D397-E397</f>
        <v>6761689.4299999997</v>
      </c>
      <c r="G397" s="30">
        <v>231971.71</v>
      </c>
      <c r="H397" s="30">
        <v>0</v>
      </c>
      <c r="I397" s="30">
        <v>0</v>
      </c>
      <c r="J397" s="30">
        <f>G397-H397-I397</f>
        <v>231971.71</v>
      </c>
      <c r="K397" s="30">
        <v>1032075.25</v>
      </c>
      <c r="L397" s="23">
        <f>(F397+J397)/C397</f>
        <v>1092.2475620802747</v>
      </c>
      <c r="M397" s="23">
        <f>K397/C397</f>
        <v>161.18620178041542</v>
      </c>
      <c r="N397" s="28">
        <f>(F397+J397+K397)/C397</f>
        <v>1253.4337638606903</v>
      </c>
    </row>
    <row r="398" spans="1:14" ht="15" customHeight="1">
      <c r="A398" s="27" t="s">
        <v>396</v>
      </c>
      <c r="B398" s="21" t="s">
        <v>133</v>
      </c>
      <c r="C398" s="22">
        <v>9021</v>
      </c>
      <c r="D398" s="30">
        <v>3090965.77</v>
      </c>
      <c r="E398" s="31">
        <v>0</v>
      </c>
      <c r="F398" s="30">
        <f>D398-E398</f>
        <v>3090965.77</v>
      </c>
      <c r="G398" s="30">
        <v>171874.96</v>
      </c>
      <c r="H398" s="30">
        <v>0</v>
      </c>
      <c r="I398" s="30">
        <v>0</v>
      </c>
      <c r="J398" s="30">
        <f>G398-H398-I398</f>
        <v>171874.96</v>
      </c>
      <c r="K398" s="30">
        <v>977333.79</v>
      </c>
      <c r="L398" s="23">
        <f>(F398+J398)/C398</f>
        <v>361.69390644052766</v>
      </c>
      <c r="M398" s="23">
        <f>K398/C398</f>
        <v>108.33985034918524</v>
      </c>
      <c r="N398" s="28">
        <f>(F398+J398+K398)/C398</f>
        <v>470.03375678971287</v>
      </c>
    </row>
    <row r="399" spans="1:14" ht="15" customHeight="1">
      <c r="A399" s="27" t="s">
        <v>361</v>
      </c>
      <c r="B399" s="21" t="s">
        <v>342</v>
      </c>
      <c r="C399" s="22">
        <v>3480</v>
      </c>
      <c r="D399" s="30">
        <v>858907.43</v>
      </c>
      <c r="E399" s="31">
        <v>0</v>
      </c>
      <c r="F399" s="30">
        <f>D399-E399</f>
        <v>858907.43</v>
      </c>
      <c r="G399" s="30">
        <v>11472.62</v>
      </c>
      <c r="H399" s="30">
        <v>0</v>
      </c>
      <c r="I399" s="30">
        <v>0</v>
      </c>
      <c r="J399" s="30">
        <f>G399-H399-I399</f>
        <v>11472.62</v>
      </c>
      <c r="K399" s="30">
        <v>290649.13</v>
      </c>
      <c r="L399" s="23">
        <f>(F399+J399)/C399</f>
        <v>250.10920977011494</v>
      </c>
      <c r="M399" s="23">
        <f>K399/C399</f>
        <v>83.519864942528741</v>
      </c>
      <c r="N399" s="28">
        <f>(F399+J399+K399)/C399</f>
        <v>333.62907471264373</v>
      </c>
    </row>
    <row r="400" spans="1:14" ht="15" customHeight="1">
      <c r="A400" s="27" t="s">
        <v>300</v>
      </c>
      <c r="B400" s="21" t="s">
        <v>296</v>
      </c>
      <c r="C400" s="22">
        <v>5149</v>
      </c>
      <c r="D400" s="30">
        <v>1507886.1</v>
      </c>
      <c r="E400" s="31">
        <v>0</v>
      </c>
      <c r="F400" s="30">
        <f>D400-E400</f>
        <v>1507886.1</v>
      </c>
      <c r="G400" s="30">
        <v>38362.559999999998</v>
      </c>
      <c r="H400" s="30">
        <v>0</v>
      </c>
      <c r="I400" s="30">
        <v>0</v>
      </c>
      <c r="J400" s="30">
        <f>G400-H400-I400</f>
        <v>38362.559999999998</v>
      </c>
      <c r="K400" s="30">
        <v>865041.14</v>
      </c>
      <c r="L400" s="23">
        <f>(F400+J400)/C400</f>
        <v>300.30076908137505</v>
      </c>
      <c r="M400" s="23">
        <f>K400/C400</f>
        <v>168.00177510196156</v>
      </c>
      <c r="N400" s="28">
        <f>(F400+J400+K400)/C400</f>
        <v>468.30254418333664</v>
      </c>
    </row>
    <row r="401" spans="1:14" ht="15" customHeight="1">
      <c r="A401" s="27" t="s">
        <v>38</v>
      </c>
      <c r="B401" s="21" t="s">
        <v>0</v>
      </c>
      <c r="C401" s="22">
        <v>2794</v>
      </c>
      <c r="D401" s="30">
        <v>492100.12</v>
      </c>
      <c r="E401" s="31">
        <v>0</v>
      </c>
      <c r="F401" s="30">
        <f>D401-E401</f>
        <v>492100.12</v>
      </c>
      <c r="G401" s="30">
        <v>4055.7</v>
      </c>
      <c r="H401" s="30">
        <v>0</v>
      </c>
      <c r="I401" s="30">
        <v>0</v>
      </c>
      <c r="J401" s="30">
        <f>G401-H401-I401</f>
        <v>4055.7</v>
      </c>
      <c r="K401" s="30">
        <v>190406.19</v>
      </c>
      <c r="L401" s="23">
        <f>(F401+J401)/C401</f>
        <v>177.57903364352183</v>
      </c>
      <c r="M401" s="23">
        <f>K401/C401</f>
        <v>68.148242662848958</v>
      </c>
      <c r="N401" s="28">
        <f>(F401+J401+K401)/C401</f>
        <v>245.72727630637081</v>
      </c>
    </row>
    <row r="402" spans="1:14" ht="15" customHeight="1">
      <c r="A402" s="27" t="s">
        <v>383</v>
      </c>
      <c r="B402" s="21" t="s">
        <v>0</v>
      </c>
      <c r="C402" s="22">
        <v>7939</v>
      </c>
      <c r="D402" s="30">
        <v>5066598.58</v>
      </c>
      <c r="E402" s="31">
        <v>0</v>
      </c>
      <c r="F402" s="30">
        <f>D402-E402</f>
        <v>5066598.58</v>
      </c>
      <c r="G402" s="30">
        <v>192353.31</v>
      </c>
      <c r="H402" s="30">
        <v>0</v>
      </c>
      <c r="I402" s="30">
        <v>0</v>
      </c>
      <c r="J402" s="30">
        <f>G402-H402-I402</f>
        <v>192353.31</v>
      </c>
      <c r="K402" s="30">
        <v>2964003.06</v>
      </c>
      <c r="L402" s="23">
        <f>(F402+J402)/C402</f>
        <v>662.41993827938018</v>
      </c>
      <c r="M402" s="23">
        <f>K402/C402</f>
        <v>373.3471545534702</v>
      </c>
      <c r="N402" s="28">
        <f>(F402+J402+K402)/C402</f>
        <v>1035.7670928328505</v>
      </c>
    </row>
    <row r="403" spans="1:14" ht="15" customHeight="1">
      <c r="A403" s="27" t="s">
        <v>299</v>
      </c>
      <c r="B403" s="21" t="s">
        <v>296</v>
      </c>
      <c r="C403" s="22">
        <v>2594</v>
      </c>
      <c r="D403" s="30">
        <v>954984.14</v>
      </c>
      <c r="E403" s="31">
        <v>0</v>
      </c>
      <c r="F403" s="30">
        <f>D403-E403</f>
        <v>954984.14</v>
      </c>
      <c r="G403" s="30">
        <v>15604.8</v>
      </c>
      <c r="H403" s="30">
        <v>0</v>
      </c>
      <c r="I403" s="30">
        <v>0</v>
      </c>
      <c r="J403" s="30">
        <f>G403-H403-I403</f>
        <v>15604.8</v>
      </c>
      <c r="K403" s="30">
        <v>420073.89</v>
      </c>
      <c r="L403" s="23">
        <f>(F403+J403)/C403</f>
        <v>374.16690053970706</v>
      </c>
      <c r="M403" s="23">
        <f>K403/C403</f>
        <v>161.9405898226677</v>
      </c>
      <c r="N403" s="28">
        <f>(F403+J403+K403)/C403</f>
        <v>536.10749036237473</v>
      </c>
    </row>
    <row r="404" spans="1:14" ht="15" customHeight="1">
      <c r="A404" s="27" t="s">
        <v>260</v>
      </c>
      <c r="B404" s="21" t="s">
        <v>257</v>
      </c>
      <c r="C404" s="22">
        <v>4489</v>
      </c>
      <c r="D404" s="30">
        <v>1051317.8799999999</v>
      </c>
      <c r="E404" s="31">
        <v>0</v>
      </c>
      <c r="F404" s="30">
        <f>D404-E404</f>
        <v>1051317.8799999999</v>
      </c>
      <c r="G404" s="30">
        <v>126330.34</v>
      </c>
      <c r="H404" s="30">
        <v>0</v>
      </c>
      <c r="I404" s="30">
        <v>0</v>
      </c>
      <c r="J404" s="30">
        <f>G404-H404-I404</f>
        <v>126330.34</v>
      </c>
      <c r="K404" s="30">
        <v>521004.74</v>
      </c>
      <c r="L404" s="23">
        <f>(F404+J404)/C404</f>
        <v>262.34088215638224</v>
      </c>
      <c r="M404" s="23">
        <f>K404/C404</f>
        <v>116.06253954110046</v>
      </c>
      <c r="N404" s="28">
        <f>(F404+J404+K404)/C404</f>
        <v>378.40342169748271</v>
      </c>
    </row>
    <row r="405" spans="1:14" ht="15" customHeight="1">
      <c r="A405" s="27" t="s">
        <v>307</v>
      </c>
      <c r="B405" s="21" t="s">
        <v>296</v>
      </c>
      <c r="C405" s="22">
        <v>593</v>
      </c>
      <c r="D405" s="30">
        <v>209938.33</v>
      </c>
      <c r="E405" s="31">
        <v>0</v>
      </c>
      <c r="F405" s="30">
        <f>D405-E405</f>
        <v>209938.33</v>
      </c>
      <c r="G405" s="30">
        <v>8772.0499999999993</v>
      </c>
      <c r="H405" s="30">
        <v>0</v>
      </c>
      <c r="I405" s="30">
        <v>0</v>
      </c>
      <c r="J405" s="30">
        <f>G405-H405-I405</f>
        <v>8772.0499999999993</v>
      </c>
      <c r="K405" s="30">
        <v>65876.100000000006</v>
      </c>
      <c r="L405" s="23">
        <f>(F405+J405)/C405</f>
        <v>368.82020236087686</v>
      </c>
      <c r="M405" s="23">
        <f>K405/C405</f>
        <v>111.08954468802699</v>
      </c>
      <c r="N405" s="28">
        <f>(F405+J405+K405)/C405</f>
        <v>479.90974704890385</v>
      </c>
    </row>
    <row r="406" spans="1:14" ht="15" customHeight="1">
      <c r="A406" s="27" t="s">
        <v>482</v>
      </c>
      <c r="B406" s="21" t="s">
        <v>0</v>
      </c>
      <c r="C406" s="22">
        <v>5433</v>
      </c>
      <c r="D406" s="30">
        <v>1384775.94</v>
      </c>
      <c r="E406" s="31">
        <v>0</v>
      </c>
      <c r="F406" s="30">
        <f>D406-E406</f>
        <v>1384775.94</v>
      </c>
      <c r="G406" s="30">
        <v>46493.16</v>
      </c>
      <c r="H406" s="30">
        <v>0</v>
      </c>
      <c r="I406" s="30">
        <v>0</v>
      </c>
      <c r="J406" s="30">
        <f>G406-H406-I406</f>
        <v>46493.16</v>
      </c>
      <c r="K406" s="30">
        <v>370709.14</v>
      </c>
      <c r="L406" s="23">
        <f>(F406+J406)/C406</f>
        <v>263.43992269464383</v>
      </c>
      <c r="M406" s="23">
        <f>K406/C406</f>
        <v>68.232862138781528</v>
      </c>
      <c r="N406" s="28">
        <f>(F406+J406+K406)/C406</f>
        <v>331.67278483342534</v>
      </c>
    </row>
    <row r="407" spans="1:14" ht="15" customHeight="1">
      <c r="A407" s="27" t="s">
        <v>644</v>
      </c>
      <c r="B407" s="21" t="s">
        <v>296</v>
      </c>
      <c r="C407" s="22">
        <v>964</v>
      </c>
      <c r="D407" s="30">
        <v>600556.07999999996</v>
      </c>
      <c r="E407" s="31">
        <v>0</v>
      </c>
      <c r="F407" s="30">
        <f>D407-E407</f>
        <v>600556.07999999996</v>
      </c>
      <c r="G407" s="30">
        <v>0</v>
      </c>
      <c r="H407" s="30">
        <v>0</v>
      </c>
      <c r="I407" s="30">
        <v>0</v>
      </c>
      <c r="J407" s="30">
        <f>G407-H407-I407</f>
        <v>0</v>
      </c>
      <c r="K407" s="30">
        <v>144802.38</v>
      </c>
      <c r="L407" s="23">
        <f>(F407+J407)/C407</f>
        <v>622.98348547717842</v>
      </c>
      <c r="M407" s="23">
        <f>K407/C407</f>
        <v>150.2099377593361</v>
      </c>
      <c r="N407" s="28">
        <f>(F407+J407+K407)/C407</f>
        <v>773.19342323651449</v>
      </c>
    </row>
    <row r="408" spans="1:14" ht="15" customHeight="1">
      <c r="A408" s="27" t="s">
        <v>25</v>
      </c>
      <c r="B408" s="21" t="s">
        <v>0</v>
      </c>
      <c r="C408" s="22">
        <v>2113</v>
      </c>
      <c r="D408" s="30">
        <v>451179.87</v>
      </c>
      <c r="E408" s="31">
        <v>0</v>
      </c>
      <c r="F408" s="30">
        <f>D408-E408</f>
        <v>451179.87</v>
      </c>
      <c r="G408" s="30">
        <v>17710.04</v>
      </c>
      <c r="H408" s="30">
        <v>0</v>
      </c>
      <c r="I408" s="30">
        <v>0</v>
      </c>
      <c r="J408" s="30">
        <f>G408-H408-I408</f>
        <v>17710.04</v>
      </c>
      <c r="K408" s="30">
        <v>307648.74</v>
      </c>
      <c r="L408" s="23">
        <f>(F408+J408)/C408</f>
        <v>221.90719829626121</v>
      </c>
      <c r="M408" s="23">
        <f>K408/C408</f>
        <v>145.59807856128725</v>
      </c>
      <c r="N408" s="28">
        <f>(F408+J408+K408)/C408</f>
        <v>367.50527685754844</v>
      </c>
    </row>
    <row r="409" spans="1:14" ht="15" customHeight="1">
      <c r="A409" s="27" t="s">
        <v>431</v>
      </c>
      <c r="B409" s="21" t="s">
        <v>342</v>
      </c>
      <c r="C409" s="22">
        <v>7056</v>
      </c>
      <c r="D409" s="30">
        <v>2130314.59</v>
      </c>
      <c r="E409" s="31">
        <v>0</v>
      </c>
      <c r="F409" s="30">
        <f>D409-E409</f>
        <v>2130314.59</v>
      </c>
      <c r="G409" s="30">
        <v>167448.28</v>
      </c>
      <c r="H409" s="30">
        <v>0</v>
      </c>
      <c r="I409" s="30">
        <v>0</v>
      </c>
      <c r="J409" s="30">
        <f>G409-H409-I409</f>
        <v>167448.28</v>
      </c>
      <c r="K409" s="30">
        <v>927187.89</v>
      </c>
      <c r="L409" s="23">
        <f>(F409+J409)/C409</f>
        <v>325.64666524943306</v>
      </c>
      <c r="M409" s="23">
        <f>K409/C409</f>
        <v>131.4041794217687</v>
      </c>
      <c r="N409" s="28">
        <f>(F409+J409+K409)/C409</f>
        <v>457.05084467120179</v>
      </c>
    </row>
    <row r="410" spans="1:14" ht="15" customHeight="1">
      <c r="A410" s="27" t="s">
        <v>259</v>
      </c>
      <c r="B410" s="21" t="s">
        <v>257</v>
      </c>
      <c r="C410" s="22">
        <v>3855</v>
      </c>
      <c r="D410" s="30">
        <v>990177.96</v>
      </c>
      <c r="E410" s="31">
        <v>0</v>
      </c>
      <c r="F410" s="30">
        <f>D410-E410</f>
        <v>990177.96</v>
      </c>
      <c r="G410" s="30">
        <v>9683.3700000000008</v>
      </c>
      <c r="H410" s="30">
        <v>0</v>
      </c>
      <c r="I410" s="30">
        <v>0</v>
      </c>
      <c r="J410" s="30">
        <f>G410-H410-I410</f>
        <v>9683.3700000000008</v>
      </c>
      <c r="K410" s="30">
        <v>182587.42</v>
      </c>
      <c r="L410" s="23">
        <f>(F410+J410)/C410</f>
        <v>259.36740077821008</v>
      </c>
      <c r="M410" s="23">
        <f>K410/C410</f>
        <v>47.363792477302205</v>
      </c>
      <c r="N410" s="28">
        <f>(F410+J410+K410)/C410</f>
        <v>306.73119325551232</v>
      </c>
    </row>
    <row r="411" spans="1:14" ht="15" customHeight="1">
      <c r="A411" s="27" t="s">
        <v>528</v>
      </c>
      <c r="B411" s="21" t="s">
        <v>257</v>
      </c>
      <c r="C411" s="22">
        <v>22859</v>
      </c>
      <c r="D411" s="30">
        <v>7156601.0700000003</v>
      </c>
      <c r="E411" s="31">
        <v>0</v>
      </c>
      <c r="F411" s="30">
        <f>D411-E411</f>
        <v>7156601.0700000003</v>
      </c>
      <c r="G411" s="30">
        <v>110442.47</v>
      </c>
      <c r="H411" s="30">
        <v>0</v>
      </c>
      <c r="I411" s="30">
        <v>0</v>
      </c>
      <c r="J411" s="30">
        <f>G411-H411-I411</f>
        <v>110442.47</v>
      </c>
      <c r="K411" s="30">
        <v>2673393.02</v>
      </c>
      <c r="L411" s="23">
        <f>(F411+J411)/C411</f>
        <v>317.90732490485146</v>
      </c>
      <c r="M411" s="23">
        <f>K411/C411</f>
        <v>116.95144232031147</v>
      </c>
      <c r="N411" s="28">
        <f>(F411+J411+K411)/C411</f>
        <v>434.85876722516298</v>
      </c>
    </row>
    <row r="412" spans="1:14" ht="15" customHeight="1">
      <c r="A412" s="27" t="s">
        <v>24</v>
      </c>
      <c r="B412" s="21" t="s">
        <v>0</v>
      </c>
      <c r="C412" s="22">
        <v>1189</v>
      </c>
      <c r="D412" s="30">
        <v>305885.52</v>
      </c>
      <c r="E412" s="31">
        <v>0</v>
      </c>
      <c r="F412" s="30">
        <f>D412-E412</f>
        <v>305885.52</v>
      </c>
      <c r="G412" s="30">
        <v>6448.39</v>
      </c>
      <c r="H412" s="30">
        <v>0</v>
      </c>
      <c r="I412" s="30">
        <v>0</v>
      </c>
      <c r="J412" s="30">
        <f>G412-H412-I412</f>
        <v>6448.39</v>
      </c>
      <c r="K412" s="30">
        <v>216582.35</v>
      </c>
      <c r="L412" s="23">
        <f>(F412+J412)/C412</f>
        <v>262.68621530698067</v>
      </c>
      <c r="M412" s="23">
        <f>K412/C412</f>
        <v>182.15504625735912</v>
      </c>
      <c r="N412" s="28">
        <f>(F412+J412+K412)/C412</f>
        <v>444.84126156433979</v>
      </c>
    </row>
    <row r="413" spans="1:14" ht="15" customHeight="1">
      <c r="A413" s="27" t="s">
        <v>250</v>
      </c>
      <c r="B413" s="21" t="s">
        <v>199</v>
      </c>
      <c r="C413" s="22">
        <v>1725</v>
      </c>
      <c r="D413" s="30">
        <v>815733.58</v>
      </c>
      <c r="E413" s="31">
        <v>0</v>
      </c>
      <c r="F413" s="30">
        <f>D413-E413</f>
        <v>815733.58</v>
      </c>
      <c r="G413" s="30">
        <v>15269.32</v>
      </c>
      <c r="H413" s="30">
        <v>0</v>
      </c>
      <c r="I413" s="30">
        <v>0</v>
      </c>
      <c r="J413" s="30">
        <f>G413-H413-I413</f>
        <v>15269.32</v>
      </c>
      <c r="K413" s="30">
        <v>335340.71999999997</v>
      </c>
      <c r="L413" s="23">
        <f>(F413+J413)/C413</f>
        <v>481.74081159420285</v>
      </c>
      <c r="M413" s="23">
        <f>K413/C413</f>
        <v>194.40041739130433</v>
      </c>
      <c r="N413" s="28">
        <f>(F413+J413+K413)/C413</f>
        <v>676.14122898550715</v>
      </c>
    </row>
    <row r="414" spans="1:14" ht="15" customHeight="1">
      <c r="A414" s="27" t="s">
        <v>413</v>
      </c>
      <c r="B414" s="21" t="s">
        <v>257</v>
      </c>
      <c r="C414" s="22">
        <v>9364</v>
      </c>
      <c r="D414" s="30">
        <v>3873757.6</v>
      </c>
      <c r="E414" s="31">
        <v>0</v>
      </c>
      <c r="F414" s="30">
        <f>D414-E414</f>
        <v>3873757.6</v>
      </c>
      <c r="G414" s="30">
        <v>133784.12</v>
      </c>
      <c r="H414" s="30">
        <v>0</v>
      </c>
      <c r="I414" s="30">
        <v>0</v>
      </c>
      <c r="J414" s="30">
        <f>G414-H414-I414</f>
        <v>133784.12</v>
      </c>
      <c r="K414" s="30">
        <v>376187.82</v>
      </c>
      <c r="L414" s="23">
        <f>(F414+J414)/C414</f>
        <v>427.97327210593767</v>
      </c>
      <c r="M414" s="23">
        <f>K414/C414</f>
        <v>40.173838103374628</v>
      </c>
      <c r="N414" s="28">
        <f>(F414+J414+K414)/C414</f>
        <v>468.14711020931225</v>
      </c>
    </row>
    <row r="415" spans="1:14" ht="15" customHeight="1">
      <c r="A415" s="27" t="s">
        <v>258</v>
      </c>
      <c r="B415" s="21" t="s">
        <v>257</v>
      </c>
      <c r="C415" s="22">
        <v>1958</v>
      </c>
      <c r="D415" s="30">
        <v>521067.3</v>
      </c>
      <c r="E415" s="31">
        <v>0</v>
      </c>
      <c r="F415" s="30">
        <f>D415-E415</f>
        <v>521067.3</v>
      </c>
      <c r="G415" s="30">
        <v>5457.95</v>
      </c>
      <c r="H415" s="30">
        <v>0</v>
      </c>
      <c r="I415" s="30">
        <v>0</v>
      </c>
      <c r="J415" s="30">
        <f>G415-H415-I415</f>
        <v>5457.95</v>
      </c>
      <c r="K415" s="30">
        <v>100167.8</v>
      </c>
      <c r="L415" s="23">
        <f>(F415+J415)/C415</f>
        <v>268.90972931562817</v>
      </c>
      <c r="M415" s="23">
        <f>K415/C415</f>
        <v>51.158222676200204</v>
      </c>
      <c r="N415" s="28">
        <f>(F415+J415+K415)/C415</f>
        <v>320.06795199182841</v>
      </c>
    </row>
    <row r="416" spans="1:14" ht="15" customHeight="1">
      <c r="A416" s="27" t="s">
        <v>23</v>
      </c>
      <c r="B416" s="21" t="s">
        <v>0</v>
      </c>
      <c r="C416" s="22">
        <v>3153</v>
      </c>
      <c r="D416" s="30">
        <v>723118.8</v>
      </c>
      <c r="E416" s="31">
        <v>0</v>
      </c>
      <c r="F416" s="30">
        <f>D416-E416</f>
        <v>723118.8</v>
      </c>
      <c r="G416" s="30">
        <v>34693.660000000003</v>
      </c>
      <c r="H416" s="30">
        <v>0</v>
      </c>
      <c r="I416" s="30">
        <v>0</v>
      </c>
      <c r="J416" s="30">
        <f>G416-H416-I416</f>
        <v>34693.660000000003</v>
      </c>
      <c r="K416" s="30">
        <v>543417.19999999995</v>
      </c>
      <c r="L416" s="23">
        <f>(F416+J416)/C416</f>
        <v>240.34648271487475</v>
      </c>
      <c r="M416" s="23">
        <f>K416/C416</f>
        <v>172.34925467808435</v>
      </c>
      <c r="N416" s="28">
        <f>(F416+J416+K416)/C416</f>
        <v>412.69573739295913</v>
      </c>
    </row>
    <row r="417" spans="1:14" ht="15" customHeight="1">
      <c r="A417" s="27" t="s">
        <v>645</v>
      </c>
      <c r="B417" s="21" t="s">
        <v>257</v>
      </c>
      <c r="C417" s="22">
        <v>3717</v>
      </c>
      <c r="D417" s="30">
        <v>803275.01</v>
      </c>
      <c r="E417" s="31">
        <v>0</v>
      </c>
      <c r="F417" s="30">
        <f>D417-E417</f>
        <v>803275.01</v>
      </c>
      <c r="G417" s="30">
        <v>11774.43</v>
      </c>
      <c r="H417" s="30">
        <v>0</v>
      </c>
      <c r="I417" s="30">
        <v>0</v>
      </c>
      <c r="J417" s="30">
        <f>G417-H417-I417</f>
        <v>11774.43</v>
      </c>
      <c r="K417" s="30">
        <v>146689.06</v>
      </c>
      <c r="L417" s="23">
        <f>(F417+J417)/C417</f>
        <v>219.27614743072371</v>
      </c>
      <c r="M417" s="23">
        <f>K417/C417</f>
        <v>39.464369114877591</v>
      </c>
      <c r="N417" s="28">
        <f>(F417+J417+K417)/C417</f>
        <v>258.74051654560128</v>
      </c>
    </row>
    <row r="418" spans="1:14" ht="15" customHeight="1">
      <c r="A418" s="27" t="s">
        <v>513</v>
      </c>
      <c r="B418" s="21" t="s">
        <v>342</v>
      </c>
      <c r="C418" s="22">
        <v>27627</v>
      </c>
      <c r="D418" s="30">
        <v>8680021.3499999996</v>
      </c>
      <c r="E418" s="31">
        <v>0</v>
      </c>
      <c r="F418" s="30">
        <f>D418-E418</f>
        <v>8680021.3499999996</v>
      </c>
      <c r="G418" s="30">
        <v>238190.81</v>
      </c>
      <c r="H418" s="30">
        <v>0</v>
      </c>
      <c r="I418" s="30">
        <v>0</v>
      </c>
      <c r="J418" s="30">
        <f>G418-H418-I418</f>
        <v>238190.81</v>
      </c>
      <c r="K418" s="30">
        <v>7339703.7599999998</v>
      </c>
      <c r="L418" s="23">
        <f>(F418+J418)/C418</f>
        <v>322.80783870850979</v>
      </c>
      <c r="M418" s="23">
        <f>K418/C418</f>
        <v>265.6713997176675</v>
      </c>
      <c r="N418" s="28">
        <f>(F418+J418+K418)/C418</f>
        <v>588.47923842617729</v>
      </c>
    </row>
    <row r="419" spans="1:14" ht="15" customHeight="1">
      <c r="A419" s="27" t="s">
        <v>543</v>
      </c>
      <c r="B419" s="21" t="s">
        <v>0</v>
      </c>
      <c r="C419" s="22">
        <v>58020</v>
      </c>
      <c r="D419" s="30">
        <v>27088131.949999999</v>
      </c>
      <c r="E419" s="31">
        <v>0</v>
      </c>
      <c r="F419" s="30">
        <f>D419-E419</f>
        <v>27088131.949999999</v>
      </c>
      <c r="G419" s="30">
        <v>601662.39</v>
      </c>
      <c r="H419" s="30">
        <v>0</v>
      </c>
      <c r="I419" s="30">
        <v>0</v>
      </c>
      <c r="J419" s="30">
        <f>G419-H419-I419</f>
        <v>601662.39</v>
      </c>
      <c r="K419" s="30">
        <v>11424410.720000001</v>
      </c>
      <c r="L419" s="23">
        <f>(F419+J419)/C419</f>
        <v>477.24567976559808</v>
      </c>
      <c r="M419" s="23">
        <f>K419/C419</f>
        <v>196.90470044812136</v>
      </c>
      <c r="N419" s="28">
        <f>(F419+J419+K419)/C419</f>
        <v>674.15038021371947</v>
      </c>
    </row>
    <row r="420" spans="1:14" ht="15" customHeight="1">
      <c r="A420" s="27" t="s">
        <v>22</v>
      </c>
      <c r="B420" s="21" t="s">
        <v>0</v>
      </c>
      <c r="C420" s="22">
        <v>467</v>
      </c>
      <c r="D420" s="30">
        <v>101109.27</v>
      </c>
      <c r="E420" s="31">
        <v>0</v>
      </c>
      <c r="F420" s="30">
        <f>D420-E420</f>
        <v>101109.27</v>
      </c>
      <c r="G420" s="30">
        <v>969.26</v>
      </c>
      <c r="H420" s="30">
        <v>0</v>
      </c>
      <c r="I420" s="30">
        <v>0</v>
      </c>
      <c r="J420" s="30">
        <f>G420-H420-I420</f>
        <v>969.26</v>
      </c>
      <c r="K420" s="30">
        <v>89942.89</v>
      </c>
      <c r="L420" s="23">
        <f>(F420+J420)/C420</f>
        <v>218.58357601713061</v>
      </c>
      <c r="M420" s="23">
        <f>K420/C420</f>
        <v>192.59719486081372</v>
      </c>
      <c r="N420" s="28">
        <f>(F420+J420+K420)/C420</f>
        <v>411.18077087794427</v>
      </c>
    </row>
    <row r="421" spans="1:14" ht="15" customHeight="1">
      <c r="A421" s="27" t="s">
        <v>194</v>
      </c>
      <c r="B421" s="21" t="s">
        <v>133</v>
      </c>
      <c r="C421" s="22">
        <v>495</v>
      </c>
      <c r="D421" s="30">
        <v>238740.11</v>
      </c>
      <c r="E421" s="31">
        <v>0</v>
      </c>
      <c r="F421" s="30">
        <f>D421-E421</f>
        <v>238740.11</v>
      </c>
      <c r="G421" s="30">
        <v>4993.46</v>
      </c>
      <c r="H421" s="30">
        <v>0</v>
      </c>
      <c r="I421" s="30">
        <v>0</v>
      </c>
      <c r="J421" s="30">
        <f>G421-H421-I421</f>
        <v>4993.46</v>
      </c>
      <c r="K421" s="30">
        <v>46310.879999999997</v>
      </c>
      <c r="L421" s="23">
        <f>(F421+J421)/C421</f>
        <v>492.39105050505049</v>
      </c>
      <c r="M421" s="23">
        <f>K421/C421</f>
        <v>93.557333333333332</v>
      </c>
      <c r="N421" s="28">
        <f>(F421+J421+K421)/C421</f>
        <v>585.94838383838373</v>
      </c>
    </row>
    <row r="422" spans="1:14" ht="15" customHeight="1">
      <c r="A422" s="27" t="s">
        <v>357</v>
      </c>
      <c r="B422" s="21" t="s">
        <v>342</v>
      </c>
      <c r="C422" s="22">
        <v>1559</v>
      </c>
      <c r="D422" s="30">
        <v>365893.01</v>
      </c>
      <c r="E422" s="31">
        <v>0</v>
      </c>
      <c r="F422" s="30">
        <f>D422-E422</f>
        <v>365893.01</v>
      </c>
      <c r="G422" s="30">
        <v>7040.63</v>
      </c>
      <c r="H422" s="30">
        <v>0</v>
      </c>
      <c r="I422" s="30">
        <v>0</v>
      </c>
      <c r="J422" s="30">
        <f>G422-H422-I422</f>
        <v>7040.63</v>
      </c>
      <c r="K422" s="30">
        <v>401691.23</v>
      </c>
      <c r="L422" s="23">
        <f>(F422+J422)/C422</f>
        <v>239.21336754329698</v>
      </c>
      <c r="M422" s="23">
        <f>K422/C422</f>
        <v>257.65954457985885</v>
      </c>
      <c r="N422" s="28">
        <f>(F422+J422+K422)/C422</f>
        <v>496.87291212315586</v>
      </c>
    </row>
    <row r="423" spans="1:14" ht="15" customHeight="1">
      <c r="A423" s="27" t="s">
        <v>587</v>
      </c>
      <c r="B423" s="21" t="s">
        <v>199</v>
      </c>
      <c r="C423" s="22">
        <v>4517</v>
      </c>
      <c r="D423" s="30">
        <v>1671086.6</v>
      </c>
      <c r="E423" s="31">
        <v>0</v>
      </c>
      <c r="F423" s="30">
        <f>D423-E423</f>
        <v>1671086.6</v>
      </c>
      <c r="G423" s="30">
        <v>32357.95</v>
      </c>
      <c r="H423" s="30">
        <v>0</v>
      </c>
      <c r="I423" s="30">
        <v>0</v>
      </c>
      <c r="J423" s="30">
        <f>G423-H423-I423</f>
        <v>32357.95</v>
      </c>
      <c r="K423" s="30">
        <v>632446.07999999996</v>
      </c>
      <c r="L423" s="23">
        <f>(F423+J423)/C423</f>
        <v>377.1185632056675</v>
      </c>
      <c r="M423" s="23">
        <f>K423/C423</f>
        <v>140.0146291786584</v>
      </c>
      <c r="N423" s="28">
        <f>(F423+J423+K423)/C423</f>
        <v>517.13319238432587</v>
      </c>
    </row>
    <row r="424" spans="1:14" ht="15" customHeight="1">
      <c r="A424" s="27" t="s">
        <v>500</v>
      </c>
      <c r="B424" s="21" t="s">
        <v>296</v>
      </c>
      <c r="C424" s="22">
        <v>21091</v>
      </c>
      <c r="D424" s="30">
        <v>11145876.42</v>
      </c>
      <c r="E424" s="31">
        <v>0</v>
      </c>
      <c r="F424" s="30">
        <f>D424-E424</f>
        <v>11145876.42</v>
      </c>
      <c r="G424" s="30">
        <v>733642.28</v>
      </c>
      <c r="H424" s="30">
        <v>0</v>
      </c>
      <c r="I424" s="30">
        <v>0</v>
      </c>
      <c r="J424" s="30">
        <f>G424-H424-I424</f>
        <v>733642.28</v>
      </c>
      <c r="K424" s="30">
        <v>6558221.6500000004</v>
      </c>
      <c r="L424" s="23">
        <f>(F424+J424)/C424</f>
        <v>563.25061400597406</v>
      </c>
      <c r="M424" s="23">
        <f>K424/C424</f>
        <v>310.9488241429994</v>
      </c>
      <c r="N424" s="28">
        <f>(F424+J424+K424)/C424</f>
        <v>874.19943814897351</v>
      </c>
    </row>
    <row r="425" spans="1:14" ht="15" customHeight="1">
      <c r="A425" s="27" t="s">
        <v>68</v>
      </c>
      <c r="B425" s="21" t="s">
        <v>0</v>
      </c>
      <c r="C425" s="22">
        <v>1050</v>
      </c>
      <c r="D425" s="30">
        <v>290689.31</v>
      </c>
      <c r="E425" s="31">
        <v>0</v>
      </c>
      <c r="F425" s="30">
        <f>D425-E425</f>
        <v>290689.31</v>
      </c>
      <c r="G425" s="30">
        <v>5895.65</v>
      </c>
      <c r="H425" s="30">
        <v>0</v>
      </c>
      <c r="I425" s="30">
        <v>0</v>
      </c>
      <c r="J425" s="30">
        <f>G425-H425-I425</f>
        <v>5895.65</v>
      </c>
      <c r="K425" s="30">
        <v>143347.65</v>
      </c>
      <c r="L425" s="23">
        <f>(F425+J425)/C425</f>
        <v>282.46186666666671</v>
      </c>
      <c r="M425" s="23">
        <f>K425/C425</f>
        <v>136.52157142857143</v>
      </c>
      <c r="N425" s="28">
        <f>(F425+J425+K425)/C425</f>
        <v>418.98343809523806</v>
      </c>
    </row>
    <row r="426" spans="1:14" ht="15" customHeight="1">
      <c r="A426" s="27" t="s">
        <v>21</v>
      </c>
      <c r="B426" s="21" t="s">
        <v>0</v>
      </c>
      <c r="C426" s="22">
        <v>1173</v>
      </c>
      <c r="D426" s="30">
        <v>288207.51</v>
      </c>
      <c r="E426" s="31">
        <v>0</v>
      </c>
      <c r="F426" s="30">
        <f>D426-E426</f>
        <v>288207.51</v>
      </c>
      <c r="G426" s="30">
        <v>35158.25</v>
      </c>
      <c r="H426" s="30">
        <v>0</v>
      </c>
      <c r="I426" s="30">
        <v>0</v>
      </c>
      <c r="J426" s="30">
        <f>G426-H426-I426</f>
        <v>35158.25</v>
      </c>
      <c r="K426" s="30">
        <v>104425.09</v>
      </c>
      <c r="L426" s="23">
        <f>(F426+J426)/C426</f>
        <v>275.6741346973572</v>
      </c>
      <c r="M426" s="23">
        <f>K426/C426</f>
        <v>89.023947144075024</v>
      </c>
      <c r="N426" s="28">
        <f>(F426+J426+K426)/C426</f>
        <v>364.69808184143221</v>
      </c>
    </row>
    <row r="427" spans="1:14" ht="15" customHeight="1">
      <c r="A427" s="27" t="s">
        <v>510</v>
      </c>
      <c r="B427" s="21" t="s">
        <v>133</v>
      </c>
      <c r="C427" s="22">
        <v>30663</v>
      </c>
      <c r="D427" s="30">
        <v>10917178.5</v>
      </c>
      <c r="E427" s="31">
        <v>0</v>
      </c>
      <c r="F427" s="30">
        <f>D427-E427</f>
        <v>10917178.5</v>
      </c>
      <c r="G427" s="30">
        <v>1274326.8</v>
      </c>
      <c r="H427" s="30">
        <v>0</v>
      </c>
      <c r="I427" s="30">
        <v>0</v>
      </c>
      <c r="J427" s="30">
        <f>G427-H427-I427</f>
        <v>1274326.8</v>
      </c>
      <c r="K427" s="30">
        <v>5462316.6200000001</v>
      </c>
      <c r="L427" s="23">
        <f>(F427+J427)/C427</f>
        <v>397.59662459641913</v>
      </c>
      <c r="M427" s="23">
        <f>K427/C427</f>
        <v>178.14031960343084</v>
      </c>
      <c r="N427" s="28">
        <f>(F427+J427+K427)/C427</f>
        <v>575.73694419985009</v>
      </c>
    </row>
    <row r="428" spans="1:14" ht="15" customHeight="1">
      <c r="A428" s="27" t="s">
        <v>20</v>
      </c>
      <c r="B428" s="21" t="s">
        <v>0</v>
      </c>
      <c r="C428" s="22">
        <v>994</v>
      </c>
      <c r="D428" s="30">
        <v>262033.97</v>
      </c>
      <c r="E428" s="31">
        <v>0</v>
      </c>
      <c r="F428" s="30">
        <f>D428-E428</f>
        <v>262033.97</v>
      </c>
      <c r="G428" s="30">
        <v>8214.52</v>
      </c>
      <c r="H428" s="30">
        <v>0</v>
      </c>
      <c r="I428" s="30">
        <v>0</v>
      </c>
      <c r="J428" s="30">
        <f>G428-H428-I428</f>
        <v>8214.52</v>
      </c>
      <c r="K428" s="30">
        <v>110047.42</v>
      </c>
      <c r="L428" s="23">
        <f>(F428+J428)/C428</f>
        <v>271.87976861166999</v>
      </c>
      <c r="M428" s="23">
        <f>K428/C428</f>
        <v>110.71169014084506</v>
      </c>
      <c r="N428" s="28">
        <f>(F428+J428+K428)/C428</f>
        <v>382.59145875251505</v>
      </c>
    </row>
    <row r="429" spans="1:14" ht="15" customHeight="1">
      <c r="A429" s="27" t="s">
        <v>252</v>
      </c>
      <c r="B429" s="21" t="s">
        <v>199</v>
      </c>
      <c r="C429" s="22">
        <v>1970</v>
      </c>
      <c r="D429" s="30">
        <v>509565.07</v>
      </c>
      <c r="E429" s="31">
        <v>0</v>
      </c>
      <c r="F429" s="30">
        <f>D429-E429</f>
        <v>509565.07</v>
      </c>
      <c r="G429" s="30">
        <v>19860.75</v>
      </c>
      <c r="H429" s="30">
        <v>0</v>
      </c>
      <c r="I429" s="30">
        <v>0</v>
      </c>
      <c r="J429" s="30">
        <f>G429-H429-I429</f>
        <v>19860.75</v>
      </c>
      <c r="K429" s="30">
        <v>382474.13</v>
      </c>
      <c r="L429" s="23">
        <f>(F429+J429)/C429</f>
        <v>268.74407106598989</v>
      </c>
      <c r="M429" s="23">
        <f>K429/C429</f>
        <v>194.14930456852792</v>
      </c>
      <c r="N429" s="28">
        <f>(F429+J429+K429)/C429</f>
        <v>462.89337563451778</v>
      </c>
    </row>
    <row r="430" spans="1:14" ht="15" customHeight="1">
      <c r="A430" s="27" t="s">
        <v>497</v>
      </c>
      <c r="B430" s="21" t="s">
        <v>257</v>
      </c>
      <c r="C430" s="22">
        <v>5379</v>
      </c>
      <c r="D430" s="30">
        <v>1193364.97</v>
      </c>
      <c r="E430" s="31">
        <v>0</v>
      </c>
      <c r="F430" s="30">
        <f>D430-E430</f>
        <v>1193364.97</v>
      </c>
      <c r="G430" s="30">
        <v>26827.17</v>
      </c>
      <c r="H430" s="30">
        <v>0</v>
      </c>
      <c r="I430" s="30">
        <v>0</v>
      </c>
      <c r="J430" s="30">
        <f>G430-H430-I430</f>
        <v>26827.17</v>
      </c>
      <c r="K430" s="30">
        <v>254174.68</v>
      </c>
      <c r="L430" s="23">
        <f>(F430+J430)/C430</f>
        <v>226.84367726343186</v>
      </c>
      <c r="M430" s="23">
        <f>K430/C430</f>
        <v>47.253147425171967</v>
      </c>
      <c r="N430" s="28">
        <f>(F430+J430+K430)/C430</f>
        <v>274.09682468860382</v>
      </c>
    </row>
    <row r="431" spans="1:14" ht="15" customHeight="1">
      <c r="A431" s="27" t="s">
        <v>426</v>
      </c>
      <c r="B431" s="21" t="s">
        <v>0</v>
      </c>
      <c r="C431" s="22">
        <v>14160</v>
      </c>
      <c r="D431" s="30">
        <v>4205829.9800000004</v>
      </c>
      <c r="E431" s="31">
        <v>0</v>
      </c>
      <c r="F431" s="30">
        <f>D431-E431</f>
        <v>4205829.9800000004</v>
      </c>
      <c r="G431" s="30">
        <v>122892.51</v>
      </c>
      <c r="H431" s="30">
        <v>0</v>
      </c>
      <c r="I431" s="30">
        <v>0</v>
      </c>
      <c r="J431" s="30">
        <f>G431-H431-I431</f>
        <v>122892.51</v>
      </c>
      <c r="K431" s="30">
        <v>1941799.82</v>
      </c>
      <c r="L431" s="23">
        <f>(F431+J431)/C431</f>
        <v>305.70074081920905</v>
      </c>
      <c r="M431" s="23">
        <f>K431/C431</f>
        <v>137.13275564971752</v>
      </c>
      <c r="N431" s="28">
        <f>(F431+J431+K431)/C431</f>
        <v>442.83349646892657</v>
      </c>
    </row>
    <row r="432" spans="1:14" ht="15" customHeight="1">
      <c r="A432" s="27" t="s">
        <v>191</v>
      </c>
      <c r="B432" s="21" t="s">
        <v>133</v>
      </c>
      <c r="C432" s="22">
        <v>580</v>
      </c>
      <c r="D432" s="30">
        <v>147533.62</v>
      </c>
      <c r="E432" s="31">
        <v>0</v>
      </c>
      <c r="F432" s="30">
        <f>D432-E432</f>
        <v>147533.62</v>
      </c>
      <c r="G432" s="30">
        <v>4617.6000000000004</v>
      </c>
      <c r="H432" s="30">
        <v>0</v>
      </c>
      <c r="I432" s="30">
        <v>0</v>
      </c>
      <c r="J432" s="30">
        <f>G432-H432-I432</f>
        <v>4617.6000000000004</v>
      </c>
      <c r="K432" s="30">
        <v>60494.83</v>
      </c>
      <c r="L432" s="23">
        <f>(F432+J432)/C432</f>
        <v>262.32968965517239</v>
      </c>
      <c r="M432" s="23">
        <f>K432/C432</f>
        <v>104.30143103448276</v>
      </c>
      <c r="N432" s="28">
        <f>(F432+J432+K432)/C432</f>
        <v>366.63112068965518</v>
      </c>
    </row>
    <row r="433" spans="1:14" ht="15" customHeight="1">
      <c r="A433" s="27" t="s">
        <v>582</v>
      </c>
      <c r="B433" s="21" t="s">
        <v>296</v>
      </c>
      <c r="C433" s="22">
        <v>3702</v>
      </c>
      <c r="D433" s="30">
        <v>3597731.63</v>
      </c>
      <c r="E433" s="31">
        <v>0</v>
      </c>
      <c r="F433" s="30">
        <f>D433-E433</f>
        <v>3597731.63</v>
      </c>
      <c r="G433" s="30">
        <v>166503.91</v>
      </c>
      <c r="H433" s="30">
        <v>0</v>
      </c>
      <c r="I433" s="30">
        <v>0</v>
      </c>
      <c r="J433" s="30">
        <f>G433-H433-I433</f>
        <v>166503.91</v>
      </c>
      <c r="K433" s="30">
        <v>1551133.47</v>
      </c>
      <c r="L433" s="23">
        <f>(F433+J433)/C433</f>
        <v>1016.8113290113453</v>
      </c>
      <c r="M433" s="23">
        <f>K433/C433</f>
        <v>418.99877633711509</v>
      </c>
      <c r="N433" s="28">
        <f>(F433+J433+K433)/C433</f>
        <v>1435.8101053484602</v>
      </c>
    </row>
    <row r="434" spans="1:14" ht="15" customHeight="1">
      <c r="A434" s="27" t="s">
        <v>470</v>
      </c>
      <c r="B434" s="21" t="s">
        <v>342</v>
      </c>
      <c r="C434" s="22">
        <v>9394</v>
      </c>
      <c r="D434" s="30">
        <v>2386102.73</v>
      </c>
      <c r="E434" s="31">
        <v>0</v>
      </c>
      <c r="F434" s="30">
        <f>D434-E434</f>
        <v>2386102.73</v>
      </c>
      <c r="G434" s="30">
        <v>107923.88</v>
      </c>
      <c r="H434" s="30">
        <v>0</v>
      </c>
      <c r="I434" s="30">
        <v>0</v>
      </c>
      <c r="J434" s="30">
        <f>G434-H434-I434</f>
        <v>107923.88</v>
      </c>
      <c r="K434" s="30">
        <v>447425.19</v>
      </c>
      <c r="L434" s="23">
        <f>(F434+J434)/C434</f>
        <v>265.49144241004893</v>
      </c>
      <c r="M434" s="23">
        <f>K434/C434</f>
        <v>47.628825846284862</v>
      </c>
      <c r="N434" s="28">
        <f>(F434+J434+K434)/C434</f>
        <v>313.12026825633382</v>
      </c>
    </row>
    <row r="435" spans="1:14" ht="15" customHeight="1">
      <c r="A435" s="27" t="s">
        <v>190</v>
      </c>
      <c r="B435" s="21" t="s">
        <v>133</v>
      </c>
      <c r="C435" s="22">
        <v>196</v>
      </c>
      <c r="D435" s="30">
        <v>36254.61</v>
      </c>
      <c r="E435" s="31">
        <v>0</v>
      </c>
      <c r="F435" s="30">
        <f>D435-E435</f>
        <v>36254.61</v>
      </c>
      <c r="G435" s="30">
        <v>404.64</v>
      </c>
      <c r="H435" s="30">
        <v>0</v>
      </c>
      <c r="I435" s="30">
        <v>0</v>
      </c>
      <c r="J435" s="30">
        <f>G435-H435-I435</f>
        <v>404.64</v>
      </c>
      <c r="K435" s="30">
        <v>4788.72</v>
      </c>
      <c r="L435" s="23">
        <f>(F435+J435)/C435</f>
        <v>187.03698979591837</v>
      </c>
      <c r="M435" s="23">
        <f>K435/C435</f>
        <v>24.432244897959183</v>
      </c>
      <c r="N435" s="28">
        <f>(F435+J435+K435)/C435</f>
        <v>211.46923469387755</v>
      </c>
    </row>
    <row r="436" spans="1:14" ht="15" customHeight="1">
      <c r="A436" s="27" t="s">
        <v>489</v>
      </c>
      <c r="B436" s="21" t="s">
        <v>133</v>
      </c>
      <c r="C436" s="22">
        <v>6210</v>
      </c>
      <c r="D436" s="30">
        <v>1644714.03</v>
      </c>
      <c r="E436" s="31">
        <v>0</v>
      </c>
      <c r="F436" s="30">
        <f>D436-E436</f>
        <v>1644714.03</v>
      </c>
      <c r="G436" s="30">
        <v>27236.74</v>
      </c>
      <c r="H436" s="30">
        <v>0</v>
      </c>
      <c r="I436" s="30">
        <v>0</v>
      </c>
      <c r="J436" s="30">
        <f>G436-H436-I436</f>
        <v>27236.74</v>
      </c>
      <c r="K436" s="30">
        <v>493017.11</v>
      </c>
      <c r="L436" s="23">
        <f>(F436+J436)/C436</f>
        <v>269.23522866344604</v>
      </c>
      <c r="M436" s="23">
        <f>K436/C436</f>
        <v>79.390838969404186</v>
      </c>
      <c r="N436" s="28">
        <f>(F436+J436+K436)/C436</f>
        <v>348.62606763285021</v>
      </c>
    </row>
    <row r="437" spans="1:14" ht="15" customHeight="1">
      <c r="A437" s="27" t="s">
        <v>19</v>
      </c>
      <c r="B437" s="21" t="s">
        <v>0</v>
      </c>
      <c r="C437" s="22">
        <v>1190</v>
      </c>
      <c r="D437" s="30">
        <v>376744.59</v>
      </c>
      <c r="E437" s="31">
        <v>0</v>
      </c>
      <c r="F437" s="30">
        <f>D437-E437</f>
        <v>376744.59</v>
      </c>
      <c r="G437" s="30">
        <v>4103.09</v>
      </c>
      <c r="H437" s="30">
        <v>0</v>
      </c>
      <c r="I437" s="30">
        <v>0</v>
      </c>
      <c r="J437" s="30">
        <f>G437-H437-I437</f>
        <v>4103.09</v>
      </c>
      <c r="K437" s="30">
        <v>292791.67999999999</v>
      </c>
      <c r="L437" s="23">
        <f>(F437+J437)/C437</f>
        <v>320.04006722689081</v>
      </c>
      <c r="M437" s="23">
        <f>K437/C437</f>
        <v>246.04342857142856</v>
      </c>
      <c r="N437" s="28">
        <f>(F437+J437+K437)/C437</f>
        <v>566.0834957983194</v>
      </c>
    </row>
    <row r="438" spans="1:14" ht="15" customHeight="1">
      <c r="A438" s="27" t="s">
        <v>253</v>
      </c>
      <c r="B438" s="21" t="s">
        <v>199</v>
      </c>
      <c r="C438" s="22">
        <v>1811</v>
      </c>
      <c r="D438" s="30">
        <v>613962.66</v>
      </c>
      <c r="E438" s="31">
        <v>0</v>
      </c>
      <c r="F438" s="30">
        <f>D438-E438</f>
        <v>613962.66</v>
      </c>
      <c r="G438" s="30">
        <v>21314.15</v>
      </c>
      <c r="H438" s="30">
        <v>0</v>
      </c>
      <c r="I438" s="30">
        <v>0</v>
      </c>
      <c r="J438" s="30">
        <f>G438-H438-I438</f>
        <v>21314.15</v>
      </c>
      <c r="K438" s="30">
        <v>400908.51</v>
      </c>
      <c r="L438" s="23">
        <f>(F438+J438)/C438</f>
        <v>350.78785753727226</v>
      </c>
      <c r="M438" s="23">
        <f>K438/C438</f>
        <v>221.37410822749862</v>
      </c>
      <c r="N438" s="28">
        <f>(F438+J438+K438)/C438</f>
        <v>572.16196576477091</v>
      </c>
    </row>
    <row r="439" spans="1:14" ht="15" customHeight="1">
      <c r="A439" s="27" t="s">
        <v>456</v>
      </c>
      <c r="B439" s="21" t="s">
        <v>0</v>
      </c>
      <c r="C439" s="22">
        <v>5725</v>
      </c>
      <c r="D439" s="30">
        <v>1459461.5</v>
      </c>
      <c r="E439" s="31">
        <v>0</v>
      </c>
      <c r="F439" s="30">
        <f>D439-E439</f>
        <v>1459461.5</v>
      </c>
      <c r="G439" s="30">
        <v>38979.69</v>
      </c>
      <c r="H439" s="30">
        <v>0</v>
      </c>
      <c r="I439" s="30">
        <v>0</v>
      </c>
      <c r="J439" s="30">
        <f>G439-H439-I439</f>
        <v>38979.69</v>
      </c>
      <c r="K439" s="30">
        <v>951784.49</v>
      </c>
      <c r="L439" s="23">
        <f>(F439+J439)/C439</f>
        <v>261.7364524017467</v>
      </c>
      <c r="M439" s="23">
        <f>K439/C439</f>
        <v>166.25056593886464</v>
      </c>
      <c r="N439" s="28">
        <f>(F439+J439+K439)/C439</f>
        <v>427.98701834061131</v>
      </c>
    </row>
    <row r="440" spans="1:14" ht="15" customHeight="1">
      <c r="A440" s="27" t="s">
        <v>188</v>
      </c>
      <c r="B440" s="21" t="s">
        <v>133</v>
      </c>
      <c r="C440" s="22">
        <v>2249</v>
      </c>
      <c r="D440" s="30">
        <v>760362.46</v>
      </c>
      <c r="E440" s="31">
        <v>0</v>
      </c>
      <c r="F440" s="30">
        <f>D440-E440</f>
        <v>760362.46</v>
      </c>
      <c r="G440" s="30">
        <v>-322.52</v>
      </c>
      <c r="H440" s="30">
        <v>0</v>
      </c>
      <c r="I440" s="30">
        <v>0</v>
      </c>
      <c r="J440" s="30">
        <f>G440-H440-I440</f>
        <v>-322.52</v>
      </c>
      <c r="K440" s="30">
        <v>289830.71000000002</v>
      </c>
      <c r="L440" s="23">
        <f>(F440+J440)/C440</f>
        <v>337.94572698977322</v>
      </c>
      <c r="M440" s="23">
        <f>K440/C440</f>
        <v>128.87092485549135</v>
      </c>
      <c r="N440" s="28">
        <f>(F440+J440+K440)/C440</f>
        <v>466.81665184526452</v>
      </c>
    </row>
    <row r="441" spans="1:14" ht="15" customHeight="1">
      <c r="A441" s="27" t="s">
        <v>388</v>
      </c>
      <c r="B441" s="21" t="s">
        <v>342</v>
      </c>
      <c r="C441" s="22">
        <v>17560</v>
      </c>
      <c r="D441" s="30">
        <v>6351209.2400000002</v>
      </c>
      <c r="E441" s="31">
        <v>0</v>
      </c>
      <c r="F441" s="30">
        <f>D441-E441</f>
        <v>6351209.2400000002</v>
      </c>
      <c r="G441" s="30">
        <v>10810.64</v>
      </c>
      <c r="H441" s="30">
        <v>0</v>
      </c>
      <c r="I441" s="30">
        <v>0</v>
      </c>
      <c r="J441" s="30">
        <f>G441-H441-I441</f>
        <v>10810.64</v>
      </c>
      <c r="K441" s="30">
        <v>7187095.1399999997</v>
      </c>
      <c r="L441" s="23">
        <f>(F441+J441)/C441</f>
        <v>362.3018154897494</v>
      </c>
      <c r="M441" s="23">
        <f>K441/C441</f>
        <v>409.28787813211841</v>
      </c>
      <c r="N441" s="28">
        <f>(F441+J441+K441)/C441</f>
        <v>771.58969362186781</v>
      </c>
    </row>
    <row r="442" spans="1:14" ht="15" customHeight="1">
      <c r="A442" s="27" t="s">
        <v>82</v>
      </c>
      <c r="B442" s="21" t="s">
        <v>0</v>
      </c>
      <c r="C442" s="22">
        <v>1034</v>
      </c>
      <c r="D442" s="30">
        <v>255177.44</v>
      </c>
      <c r="E442" s="31">
        <v>0</v>
      </c>
      <c r="F442" s="30">
        <f>D442-E442</f>
        <v>255177.44</v>
      </c>
      <c r="G442" s="30">
        <v>1599.33</v>
      </c>
      <c r="H442" s="30">
        <v>0</v>
      </c>
      <c r="I442" s="30">
        <v>0</v>
      </c>
      <c r="J442" s="30">
        <f>G442-H442-I442</f>
        <v>1599.33</v>
      </c>
      <c r="K442" s="30">
        <v>44605.24</v>
      </c>
      <c r="L442" s="23">
        <f>(F442+J442)/C442</f>
        <v>248.33343326885878</v>
      </c>
      <c r="M442" s="23">
        <f>K442/C442</f>
        <v>43.138529980657637</v>
      </c>
      <c r="N442" s="28">
        <f>(F442+J442+K442)/C442</f>
        <v>291.47196324951648</v>
      </c>
    </row>
    <row r="443" spans="1:14" ht="15" customHeight="1">
      <c r="A443" s="27" t="s">
        <v>404</v>
      </c>
      <c r="B443" s="21" t="s">
        <v>0</v>
      </c>
      <c r="C443" s="22">
        <v>6952</v>
      </c>
      <c r="D443" s="30">
        <v>2401724.64</v>
      </c>
      <c r="E443" s="31">
        <v>0</v>
      </c>
      <c r="F443" s="30">
        <f>D443-E443</f>
        <v>2401724.64</v>
      </c>
      <c r="G443" s="30">
        <v>65724.69</v>
      </c>
      <c r="H443" s="30">
        <v>0</v>
      </c>
      <c r="I443" s="30">
        <v>0</v>
      </c>
      <c r="J443" s="30">
        <f>G443-H443-I443</f>
        <v>65724.69</v>
      </c>
      <c r="K443" s="30">
        <v>1334085.19</v>
      </c>
      <c r="L443" s="23">
        <f>(F443+J443)/C443</f>
        <v>354.92654344073651</v>
      </c>
      <c r="M443" s="23">
        <f>K443/C443</f>
        <v>191.89948072497123</v>
      </c>
      <c r="N443" s="28">
        <f>(F443+J443+K443)/C443</f>
        <v>546.82602416570774</v>
      </c>
    </row>
    <row r="444" spans="1:14" ht="15" customHeight="1">
      <c r="A444" s="27" t="s">
        <v>438</v>
      </c>
      <c r="B444" s="21" t="s">
        <v>0</v>
      </c>
      <c r="C444" s="22">
        <v>8420</v>
      </c>
      <c r="D444" s="30">
        <v>2657933.13</v>
      </c>
      <c r="E444" s="31">
        <v>0</v>
      </c>
      <c r="F444" s="30">
        <f>D444-E444</f>
        <v>2657933.13</v>
      </c>
      <c r="G444" s="30">
        <v>165849.48000000001</v>
      </c>
      <c r="H444" s="30">
        <v>0</v>
      </c>
      <c r="I444" s="30">
        <v>0</v>
      </c>
      <c r="J444" s="30">
        <f>G444-H444-I444</f>
        <v>165849.48000000001</v>
      </c>
      <c r="K444" s="30">
        <v>1142831.6100000001</v>
      </c>
      <c r="L444" s="23">
        <f>(F444+J444)/C444</f>
        <v>335.36610570071258</v>
      </c>
      <c r="M444" s="23">
        <f>K444/C444</f>
        <v>135.72821971496438</v>
      </c>
      <c r="N444" s="28">
        <f>(F444+J444+K444)/C444</f>
        <v>471.09432541567691</v>
      </c>
    </row>
    <row r="445" spans="1:14" ht="15" customHeight="1">
      <c r="A445" s="27" t="s">
        <v>564</v>
      </c>
      <c r="B445" s="21" t="s">
        <v>133</v>
      </c>
      <c r="C445" s="22">
        <v>410</v>
      </c>
      <c r="D445" s="30">
        <v>142397.49</v>
      </c>
      <c r="E445" s="31">
        <v>0</v>
      </c>
      <c r="F445" s="30">
        <f>D445-E445</f>
        <v>142397.49</v>
      </c>
      <c r="G445" s="30">
        <v>4768.8500000000004</v>
      </c>
      <c r="H445" s="30">
        <v>0</v>
      </c>
      <c r="I445" s="30">
        <v>0</v>
      </c>
      <c r="J445" s="30">
        <f>G445-H445-I445</f>
        <v>4768.8500000000004</v>
      </c>
      <c r="K445" s="30">
        <v>126553.3</v>
      </c>
      <c r="L445" s="23">
        <f>(F445+J445)/C445</f>
        <v>358.94229268292685</v>
      </c>
      <c r="M445" s="23">
        <f>K445/C445</f>
        <v>308.66658536585368</v>
      </c>
      <c r="N445" s="28">
        <f>(F445+J445+K445)/C445</f>
        <v>667.60887804878053</v>
      </c>
    </row>
    <row r="446" spans="1:14" ht="15" customHeight="1">
      <c r="A446" s="27" t="s">
        <v>538</v>
      </c>
      <c r="B446" s="21" t="s">
        <v>342</v>
      </c>
      <c r="C446" s="22">
        <v>38354</v>
      </c>
      <c r="D446" s="30">
        <v>8982831.5399999991</v>
      </c>
      <c r="E446" s="31">
        <v>0</v>
      </c>
      <c r="F446" s="30">
        <f>D446-E446</f>
        <v>8982831.5399999991</v>
      </c>
      <c r="G446" s="30">
        <v>549998.81999999995</v>
      </c>
      <c r="H446" s="30">
        <v>0</v>
      </c>
      <c r="I446" s="30">
        <v>0</v>
      </c>
      <c r="J446" s="30">
        <f>G446-H446-I446</f>
        <v>549998.81999999995</v>
      </c>
      <c r="K446" s="30">
        <v>4940014.6500000004</v>
      </c>
      <c r="L446" s="23">
        <f>(F446+J446)/C446</f>
        <v>248.54853105282368</v>
      </c>
      <c r="M446" s="23">
        <f>K446/C446</f>
        <v>128.80050711790167</v>
      </c>
      <c r="N446" s="28">
        <f>(F446+J446+K446)/C446</f>
        <v>377.34903817072535</v>
      </c>
    </row>
    <row r="447" spans="1:14" ht="15" customHeight="1">
      <c r="A447" s="27" t="s">
        <v>262</v>
      </c>
      <c r="B447" s="21" t="s">
        <v>257</v>
      </c>
      <c r="C447" s="22">
        <v>1478</v>
      </c>
      <c r="D447" s="30">
        <v>500003.66</v>
      </c>
      <c r="E447" s="31">
        <v>0</v>
      </c>
      <c r="F447" s="30">
        <f>D447-E447</f>
        <v>500003.66</v>
      </c>
      <c r="G447" s="30">
        <v>12901.82</v>
      </c>
      <c r="H447" s="30">
        <v>0</v>
      </c>
      <c r="I447" s="30">
        <v>0</v>
      </c>
      <c r="J447" s="30">
        <f>G447-H447-I447</f>
        <v>12901.82</v>
      </c>
      <c r="K447" s="30">
        <v>159007.49</v>
      </c>
      <c r="L447" s="23">
        <f>(F447+J447)/C447</f>
        <v>347.02671177266575</v>
      </c>
      <c r="M447" s="23">
        <f>K447/C447</f>
        <v>107.58287550744248</v>
      </c>
      <c r="N447" s="28">
        <f>(F447+J447+K447)/C447</f>
        <v>454.60958728010826</v>
      </c>
    </row>
    <row r="448" spans="1:14" ht="15" customHeight="1">
      <c r="A448" s="27" t="s">
        <v>412</v>
      </c>
      <c r="B448" s="21" t="s">
        <v>103</v>
      </c>
      <c r="C448" s="22">
        <v>10761</v>
      </c>
      <c r="D448" s="30">
        <v>3481679.73</v>
      </c>
      <c r="E448" s="31">
        <v>0</v>
      </c>
      <c r="F448" s="30">
        <f>D448-E448</f>
        <v>3481679.73</v>
      </c>
      <c r="G448" s="30">
        <v>81352.3</v>
      </c>
      <c r="H448" s="30">
        <v>0</v>
      </c>
      <c r="I448" s="30">
        <v>0</v>
      </c>
      <c r="J448" s="30">
        <f>G448-H448-I448</f>
        <v>81352.3</v>
      </c>
      <c r="K448" s="30">
        <v>1264173.25</v>
      </c>
      <c r="L448" s="23">
        <f>(F448+J448)/C448</f>
        <v>331.10603382585259</v>
      </c>
      <c r="M448" s="23">
        <f>K448/C448</f>
        <v>117.47730229532571</v>
      </c>
      <c r="N448" s="28">
        <f>(F448+J448+K448)/C448</f>
        <v>448.58333612117826</v>
      </c>
    </row>
    <row r="449" spans="1:14" ht="15" customHeight="1">
      <c r="A449" s="27" t="s">
        <v>515</v>
      </c>
      <c r="B449" s="21" t="s">
        <v>257</v>
      </c>
      <c r="C449" s="22">
        <v>21064</v>
      </c>
      <c r="D449" s="30">
        <v>7337972.7800000003</v>
      </c>
      <c r="E449" s="31">
        <v>0</v>
      </c>
      <c r="F449" s="30">
        <f>D449-E449</f>
        <v>7337972.7800000003</v>
      </c>
      <c r="G449" s="30">
        <v>522648.07</v>
      </c>
      <c r="H449" s="30">
        <v>0</v>
      </c>
      <c r="I449" s="30">
        <v>0</v>
      </c>
      <c r="J449" s="30">
        <f>G449-H449-I449</f>
        <v>522648.07</v>
      </c>
      <c r="K449" s="30">
        <v>5017232.76</v>
      </c>
      <c r="L449" s="23">
        <f>(F449+J449)/C449</f>
        <v>373.17797426889484</v>
      </c>
      <c r="M449" s="23">
        <f>K449/C449</f>
        <v>238.18993353589062</v>
      </c>
      <c r="N449" s="28">
        <f>(F449+J449+K449)/C449</f>
        <v>611.36790780478543</v>
      </c>
    </row>
    <row r="450" spans="1:14" ht="15" customHeight="1">
      <c r="A450" s="27" t="s">
        <v>646</v>
      </c>
      <c r="B450" s="21" t="s">
        <v>342</v>
      </c>
      <c r="C450" s="22">
        <v>2340</v>
      </c>
      <c r="D450" s="30">
        <v>445860.14</v>
      </c>
      <c r="E450" s="31">
        <v>0</v>
      </c>
      <c r="F450" s="30">
        <f>D450-E450</f>
        <v>445860.14</v>
      </c>
      <c r="G450" s="30">
        <v>11680.95</v>
      </c>
      <c r="H450" s="30">
        <v>0</v>
      </c>
      <c r="I450" s="30">
        <v>0</v>
      </c>
      <c r="J450" s="30">
        <f>G450-H450-I450</f>
        <v>11680.95</v>
      </c>
      <c r="K450" s="30">
        <v>179589.64</v>
      </c>
      <c r="L450" s="23">
        <f>(F450+J450)/C450</f>
        <v>195.53038034188035</v>
      </c>
      <c r="M450" s="23">
        <f>K450/C450</f>
        <v>76.747709401709415</v>
      </c>
      <c r="N450" s="28">
        <f>(F450+J450+K450)/C450</f>
        <v>272.27808974358976</v>
      </c>
    </row>
    <row r="451" spans="1:14" ht="15" customHeight="1">
      <c r="A451" s="27" t="s">
        <v>85</v>
      </c>
      <c r="B451" s="21" t="s">
        <v>0</v>
      </c>
      <c r="C451" s="22">
        <v>321</v>
      </c>
      <c r="D451" s="30">
        <v>148735.76</v>
      </c>
      <c r="E451" s="31">
        <v>0</v>
      </c>
      <c r="F451" s="30">
        <f>D451-E451</f>
        <v>148735.76</v>
      </c>
      <c r="G451" s="30">
        <v>3989.96</v>
      </c>
      <c r="H451" s="30">
        <v>0</v>
      </c>
      <c r="I451" s="30">
        <v>0</v>
      </c>
      <c r="J451" s="30">
        <f>G451-H451-I451</f>
        <v>3989.96</v>
      </c>
      <c r="K451" s="30">
        <v>61775.67</v>
      </c>
      <c r="L451" s="23">
        <f>(F451+J451)/C451</f>
        <v>475.78105919003116</v>
      </c>
      <c r="M451" s="23">
        <f>K451/C451</f>
        <v>192.44757009345793</v>
      </c>
      <c r="N451" s="28">
        <f>(F451+J451+K451)/C451</f>
        <v>668.22862928348911</v>
      </c>
    </row>
    <row r="452" spans="1:14" ht="15" customHeight="1">
      <c r="A452" s="27" t="s">
        <v>439</v>
      </c>
      <c r="B452" s="21" t="s">
        <v>342</v>
      </c>
      <c r="C452" s="22">
        <v>6908</v>
      </c>
      <c r="D452" s="30">
        <v>2036972.12</v>
      </c>
      <c r="E452" s="31">
        <v>0</v>
      </c>
      <c r="F452" s="30">
        <f>D452-E452</f>
        <v>2036972.12</v>
      </c>
      <c r="G452" s="30">
        <v>30956.37</v>
      </c>
      <c r="H452" s="30">
        <v>0</v>
      </c>
      <c r="I452" s="30">
        <v>0</v>
      </c>
      <c r="J452" s="30">
        <f>G452-H452-I452</f>
        <v>30956.37</v>
      </c>
      <c r="K452" s="30">
        <v>939793.93</v>
      </c>
      <c r="L452" s="23">
        <f>(F452+J452)/C452</f>
        <v>299.35270555877247</v>
      </c>
      <c r="M452" s="23">
        <f>K452/C452</f>
        <v>136.04428633468444</v>
      </c>
      <c r="N452" s="28">
        <f>(F452+J452+K452)/C452</f>
        <v>435.39699189345691</v>
      </c>
    </row>
    <row r="453" spans="1:14" ht="15" customHeight="1">
      <c r="A453" s="27" t="s">
        <v>647</v>
      </c>
      <c r="B453" s="21" t="s">
        <v>296</v>
      </c>
      <c r="C453" s="22">
        <v>251</v>
      </c>
      <c r="D453" s="30">
        <v>68282.73</v>
      </c>
      <c r="E453" s="31">
        <v>0</v>
      </c>
      <c r="F453" s="30">
        <f>D453-E453</f>
        <v>68282.73</v>
      </c>
      <c r="G453" s="30">
        <v>0</v>
      </c>
      <c r="H453" s="30">
        <v>0</v>
      </c>
      <c r="I453" s="30">
        <v>0</v>
      </c>
      <c r="J453" s="30">
        <f>G453-H453-I453</f>
        <v>0</v>
      </c>
      <c r="K453" s="30">
        <v>14107.53</v>
      </c>
      <c r="L453" s="23">
        <f>(F453+J453)/C453</f>
        <v>272.04274900398406</v>
      </c>
      <c r="M453" s="23">
        <f>K453/C453</f>
        <v>56.205298804780881</v>
      </c>
      <c r="N453" s="28">
        <f>(F453+J453+K453)/C453</f>
        <v>328.24804780876491</v>
      </c>
    </row>
    <row r="454" spans="1:14" ht="15" customHeight="1">
      <c r="A454" s="27" t="s">
        <v>574</v>
      </c>
      <c r="B454" s="21" t="s">
        <v>133</v>
      </c>
      <c r="C454" s="22">
        <v>1110</v>
      </c>
      <c r="D454" s="30">
        <v>299638.59999999998</v>
      </c>
      <c r="E454" s="31">
        <v>0</v>
      </c>
      <c r="F454" s="30">
        <f>D454-E454</f>
        <v>299638.59999999998</v>
      </c>
      <c r="G454" s="30">
        <v>2855.95</v>
      </c>
      <c r="H454" s="30">
        <v>0</v>
      </c>
      <c r="I454" s="30">
        <v>0</v>
      </c>
      <c r="J454" s="30">
        <f>G454-H454-I454</f>
        <v>2855.95</v>
      </c>
      <c r="K454" s="30">
        <v>243308.24</v>
      </c>
      <c r="L454" s="23">
        <f>(F454+J454)/C454</f>
        <v>272.5176126126126</v>
      </c>
      <c r="M454" s="23">
        <f>K454/C454</f>
        <v>219.1966126126126</v>
      </c>
      <c r="N454" s="28">
        <f>(F454+J454+K454)/C454</f>
        <v>491.71422522522528</v>
      </c>
    </row>
    <row r="455" spans="1:14" ht="15" customHeight="1">
      <c r="A455" s="27" t="s">
        <v>481</v>
      </c>
      <c r="B455" s="21" t="s">
        <v>288</v>
      </c>
      <c r="C455" s="22">
        <v>5470</v>
      </c>
      <c r="D455" s="30">
        <v>1172951.72</v>
      </c>
      <c r="E455" s="31">
        <v>0</v>
      </c>
      <c r="F455" s="30">
        <f>D455-E455</f>
        <v>1172951.72</v>
      </c>
      <c r="G455" s="30">
        <v>31337.1</v>
      </c>
      <c r="H455" s="30">
        <v>0</v>
      </c>
      <c r="I455" s="30">
        <v>0</v>
      </c>
      <c r="J455" s="30">
        <f>G455-H455-I455</f>
        <v>31337.1</v>
      </c>
      <c r="K455" s="30">
        <v>619005.54</v>
      </c>
      <c r="L455" s="23">
        <f>(F455+J455)/C455</f>
        <v>220.16248994515541</v>
      </c>
      <c r="M455" s="23">
        <f>K455/C455</f>
        <v>113.16371846435101</v>
      </c>
      <c r="N455" s="28">
        <f>(F455+J455+K455)/C455</f>
        <v>333.32620840950642</v>
      </c>
    </row>
    <row r="456" spans="1:14" ht="15" customHeight="1">
      <c r="A456" s="27" t="s">
        <v>105</v>
      </c>
      <c r="B456" s="21" t="s">
        <v>103</v>
      </c>
      <c r="C456" s="22">
        <v>3509</v>
      </c>
      <c r="D456" s="30">
        <v>946860.33</v>
      </c>
      <c r="E456" s="31">
        <v>0</v>
      </c>
      <c r="F456" s="30">
        <f>D456-E456</f>
        <v>946860.33</v>
      </c>
      <c r="G456" s="30">
        <v>19743.47</v>
      </c>
      <c r="H456" s="30">
        <v>0</v>
      </c>
      <c r="I456" s="30">
        <v>0</v>
      </c>
      <c r="J456" s="30">
        <f>G456-H456-I456</f>
        <v>19743.47</v>
      </c>
      <c r="K456" s="30">
        <v>180757.73</v>
      </c>
      <c r="L456" s="23">
        <f>(F456+J456)/C456</f>
        <v>275.46417782844111</v>
      </c>
      <c r="M456" s="23">
        <f>K456/C456</f>
        <v>51.512604730692509</v>
      </c>
      <c r="N456" s="28">
        <f>(F456+J456+K456)/C456</f>
        <v>326.97678255913365</v>
      </c>
    </row>
    <row r="457" spans="1:14" ht="15" customHeight="1">
      <c r="A457" s="27" t="s">
        <v>185</v>
      </c>
      <c r="B457" s="21" t="s">
        <v>133</v>
      </c>
      <c r="C457" s="22">
        <v>371</v>
      </c>
      <c r="D457" s="30">
        <v>256505.02</v>
      </c>
      <c r="E457" s="31">
        <v>0</v>
      </c>
      <c r="F457" s="30">
        <f>D457-E457</f>
        <v>256505.02</v>
      </c>
      <c r="G457" s="30">
        <v>1358.11</v>
      </c>
      <c r="H457" s="30">
        <v>0</v>
      </c>
      <c r="I457" s="30">
        <v>0</v>
      </c>
      <c r="J457" s="30">
        <f>G457-H457-I457</f>
        <v>1358.11</v>
      </c>
      <c r="K457" s="30">
        <v>75632.67</v>
      </c>
      <c r="L457" s="23">
        <f>(F457+J457)/C457</f>
        <v>695.04886792452828</v>
      </c>
      <c r="M457" s="23">
        <f>K457/C457</f>
        <v>203.86164420485176</v>
      </c>
      <c r="N457" s="28">
        <f>(F457+J457+K457)/C457</f>
        <v>898.91051212937998</v>
      </c>
    </row>
    <row r="458" spans="1:14" ht="15" customHeight="1">
      <c r="A458" s="27" t="s">
        <v>102</v>
      </c>
      <c r="B458" s="21" t="s">
        <v>103</v>
      </c>
      <c r="C458" s="22">
        <v>1159</v>
      </c>
      <c r="D458" s="30">
        <v>325412</v>
      </c>
      <c r="E458" s="31">
        <v>0</v>
      </c>
      <c r="F458" s="30">
        <f>D458-E458</f>
        <v>325412</v>
      </c>
      <c r="G458" s="30">
        <v>7771.96</v>
      </c>
      <c r="H458" s="30">
        <v>0</v>
      </c>
      <c r="I458" s="30">
        <v>0</v>
      </c>
      <c r="J458" s="30">
        <f>G458-H458-I458</f>
        <v>7771.96</v>
      </c>
      <c r="K458" s="30">
        <v>47935.75</v>
      </c>
      <c r="L458" s="23">
        <f>(F458+J458)/C458</f>
        <v>287.47537532355483</v>
      </c>
      <c r="M458" s="23">
        <f>K458/C458</f>
        <v>41.359577221742882</v>
      </c>
      <c r="N458" s="28">
        <f>(F458+J458+K458)/C458</f>
        <v>328.83495254529771</v>
      </c>
    </row>
    <row r="459" spans="1:14" ht="15" customHeight="1">
      <c r="A459" s="27" t="s">
        <v>410</v>
      </c>
      <c r="B459" s="21" t="s">
        <v>199</v>
      </c>
      <c r="C459" s="22">
        <v>5266</v>
      </c>
      <c r="D459" s="30">
        <v>1541442.6</v>
      </c>
      <c r="E459" s="31">
        <v>0</v>
      </c>
      <c r="F459" s="30">
        <f>D459-E459</f>
        <v>1541442.6</v>
      </c>
      <c r="G459" s="30">
        <v>45383.79</v>
      </c>
      <c r="H459" s="30">
        <v>0</v>
      </c>
      <c r="I459" s="30">
        <v>0</v>
      </c>
      <c r="J459" s="30">
        <f>G459-H459-I459</f>
        <v>45383.79</v>
      </c>
      <c r="K459" s="30">
        <v>1261007.19</v>
      </c>
      <c r="L459" s="23">
        <f>(F459+J459)/C459</f>
        <v>301.33429358146606</v>
      </c>
      <c r="M459" s="23">
        <f>K459/C459</f>
        <v>239.46205658944169</v>
      </c>
      <c r="N459" s="28">
        <f>(F459+J459+K459)/C459</f>
        <v>540.79635017090777</v>
      </c>
    </row>
    <row r="460" spans="1:14" ht="15" customHeight="1">
      <c r="A460" s="27" t="s">
        <v>144</v>
      </c>
      <c r="B460" s="21" t="s">
        <v>133</v>
      </c>
      <c r="C460" s="22">
        <v>4037</v>
      </c>
      <c r="D460" s="30">
        <v>1137035.8700000001</v>
      </c>
      <c r="E460" s="31">
        <v>0</v>
      </c>
      <c r="F460" s="30">
        <f>D460-E460</f>
        <v>1137035.8700000001</v>
      </c>
      <c r="G460" s="30">
        <v>12810.31</v>
      </c>
      <c r="H460" s="30">
        <v>0</v>
      </c>
      <c r="I460" s="30">
        <v>0</v>
      </c>
      <c r="J460" s="30">
        <f>G460-H460-I460</f>
        <v>12810.31</v>
      </c>
      <c r="K460" s="30">
        <v>119396.4</v>
      </c>
      <c r="L460" s="23">
        <f>(F460+J460)/C460</f>
        <v>284.82689621005699</v>
      </c>
      <c r="M460" s="23">
        <f>K460/C460</f>
        <v>29.575526380975973</v>
      </c>
      <c r="N460" s="28">
        <f>(F460+J460+K460)/C460</f>
        <v>314.40242259103297</v>
      </c>
    </row>
    <row r="461" spans="1:14" ht="15" customHeight="1">
      <c r="A461" s="27" t="s">
        <v>256</v>
      </c>
      <c r="B461" s="21" t="s">
        <v>257</v>
      </c>
      <c r="C461" s="22">
        <v>2837</v>
      </c>
      <c r="D461" s="30">
        <v>791383.24</v>
      </c>
      <c r="E461" s="31">
        <v>0</v>
      </c>
      <c r="F461" s="30">
        <f>D461-E461</f>
        <v>791383.24</v>
      </c>
      <c r="G461" s="30">
        <v>173733.33</v>
      </c>
      <c r="H461" s="30">
        <v>0</v>
      </c>
      <c r="I461" s="30">
        <v>0</v>
      </c>
      <c r="J461" s="30">
        <f>G461-H461-I461</f>
        <v>173733.33</v>
      </c>
      <c r="K461" s="30">
        <v>213407.79</v>
      </c>
      <c r="L461" s="23">
        <f>(F461+J461)/C461</f>
        <v>340.18913288685229</v>
      </c>
      <c r="M461" s="23">
        <f>K461/C461</f>
        <v>75.223048995417699</v>
      </c>
      <c r="N461" s="28">
        <f>(F461+J461+K461)/C461</f>
        <v>415.41218188226998</v>
      </c>
    </row>
    <row r="462" spans="1:14" ht="15" customHeight="1">
      <c r="A462" s="27" t="s">
        <v>87</v>
      </c>
      <c r="B462" s="21" t="s">
        <v>0</v>
      </c>
      <c r="C462" s="22">
        <v>1107</v>
      </c>
      <c r="D462" s="30">
        <v>243753.82</v>
      </c>
      <c r="E462" s="31">
        <v>0</v>
      </c>
      <c r="F462" s="30">
        <f>D462-E462</f>
        <v>243753.82</v>
      </c>
      <c r="G462" s="30">
        <v>5796.93</v>
      </c>
      <c r="H462" s="30">
        <v>0</v>
      </c>
      <c r="I462" s="30">
        <v>0</v>
      </c>
      <c r="J462" s="30">
        <f>G462-H462-I462</f>
        <v>5796.93</v>
      </c>
      <c r="K462" s="30">
        <v>168134.65</v>
      </c>
      <c r="L462" s="23">
        <f>(F462+J462)/C462</f>
        <v>225.42976513098463</v>
      </c>
      <c r="M462" s="23">
        <f>K462/C462</f>
        <v>151.88315266485998</v>
      </c>
      <c r="N462" s="28">
        <f>(F462+J462+K462)/C462</f>
        <v>377.31291779584467</v>
      </c>
    </row>
    <row r="463" spans="1:14" ht="15" customHeight="1">
      <c r="A463" s="27" t="s">
        <v>576</v>
      </c>
      <c r="B463" s="21" t="s">
        <v>257</v>
      </c>
      <c r="C463" s="22">
        <v>1516</v>
      </c>
      <c r="D463" s="30">
        <v>398630.69</v>
      </c>
      <c r="E463" s="31">
        <v>0</v>
      </c>
      <c r="F463" s="30">
        <f>D463-E463</f>
        <v>398630.69</v>
      </c>
      <c r="G463" s="30">
        <v>175.86</v>
      </c>
      <c r="H463" s="30">
        <v>0</v>
      </c>
      <c r="I463" s="30">
        <v>0</v>
      </c>
      <c r="J463" s="30">
        <f>G463-H463-I463</f>
        <v>175.86</v>
      </c>
      <c r="K463" s="30">
        <v>44790.43</v>
      </c>
      <c r="L463" s="23">
        <f>(F463+J463)/C463</f>
        <v>263.06500659630603</v>
      </c>
      <c r="M463" s="23">
        <f>K463/C463</f>
        <v>29.54513852242744</v>
      </c>
      <c r="N463" s="28">
        <f>(F463+J463+K463)/C463</f>
        <v>292.6101451187335</v>
      </c>
    </row>
    <row r="464" spans="1:14" ht="15" customHeight="1">
      <c r="A464" s="27" t="s">
        <v>363</v>
      </c>
      <c r="B464" s="21" t="s">
        <v>342</v>
      </c>
      <c r="C464" s="22">
        <v>2018</v>
      </c>
      <c r="D464" s="30">
        <v>943601.75</v>
      </c>
      <c r="E464" s="31">
        <v>0</v>
      </c>
      <c r="F464" s="30">
        <f>D464-E464</f>
        <v>943601.75</v>
      </c>
      <c r="G464" s="30">
        <v>15269.23</v>
      </c>
      <c r="H464" s="30">
        <v>0</v>
      </c>
      <c r="I464" s="30">
        <v>0</v>
      </c>
      <c r="J464" s="30">
        <f>G464-H464-I464</f>
        <v>15269.23</v>
      </c>
      <c r="K464" s="30">
        <v>277886.33</v>
      </c>
      <c r="L464" s="23">
        <f>(F464+J464)/C464</f>
        <v>475.15905847373637</v>
      </c>
      <c r="M464" s="23">
        <f>K464/C464</f>
        <v>137.70383052527256</v>
      </c>
      <c r="N464" s="28">
        <f>(F464+J464+K464)/C464</f>
        <v>612.86288899900899</v>
      </c>
    </row>
    <row r="465" spans="1:14" ht="15" customHeight="1">
      <c r="A465" s="27" t="s">
        <v>402</v>
      </c>
      <c r="B465" s="21" t="s">
        <v>0</v>
      </c>
      <c r="C465" s="22">
        <v>11394</v>
      </c>
      <c r="D465" s="30">
        <v>5254172.08</v>
      </c>
      <c r="E465" s="31">
        <v>0</v>
      </c>
      <c r="F465" s="30">
        <f>D465-E465</f>
        <v>5254172.08</v>
      </c>
      <c r="G465" s="30">
        <v>127346.66</v>
      </c>
      <c r="H465" s="30">
        <v>0</v>
      </c>
      <c r="I465" s="30">
        <v>0</v>
      </c>
      <c r="J465" s="30">
        <f>G465-H465-I465</f>
        <v>127346.66</v>
      </c>
      <c r="K465" s="30">
        <v>1031636.92</v>
      </c>
      <c r="L465" s="23">
        <f>(F465+J465)/C465</f>
        <v>472.31163243812534</v>
      </c>
      <c r="M465" s="23">
        <f>K465/C465</f>
        <v>90.54212041425312</v>
      </c>
      <c r="N465" s="28">
        <f>(F465+J465+K465)/C465</f>
        <v>562.85375285237842</v>
      </c>
    </row>
    <row r="466" spans="1:14" ht="15" customHeight="1">
      <c r="A466" s="27" t="s">
        <v>583</v>
      </c>
      <c r="B466" s="21" t="s">
        <v>342</v>
      </c>
      <c r="C466" s="22">
        <v>3656</v>
      </c>
      <c r="D466" s="30">
        <v>1037734.95</v>
      </c>
      <c r="E466" s="31">
        <v>0</v>
      </c>
      <c r="F466" s="30">
        <f>D466-E466</f>
        <v>1037734.95</v>
      </c>
      <c r="G466" s="30">
        <v>34039.870000000003</v>
      </c>
      <c r="H466" s="30">
        <v>0</v>
      </c>
      <c r="I466" s="30">
        <v>0</v>
      </c>
      <c r="J466" s="30">
        <f>G466-H466-I466</f>
        <v>34039.870000000003</v>
      </c>
      <c r="K466" s="30">
        <v>189777.6</v>
      </c>
      <c r="L466" s="23">
        <f>(F466+J466)/C466</f>
        <v>293.15503829321665</v>
      </c>
      <c r="M466" s="23">
        <f>K466/C466</f>
        <v>51.908533916849017</v>
      </c>
      <c r="N466" s="28">
        <f>(F466+J466+K466)/C466</f>
        <v>345.06357221006567</v>
      </c>
    </row>
    <row r="467" spans="1:14" ht="15" customHeight="1">
      <c r="A467" s="27" t="s">
        <v>648</v>
      </c>
      <c r="B467" s="21" t="s">
        <v>257</v>
      </c>
      <c r="C467" s="22">
        <v>10695</v>
      </c>
      <c r="D467" s="30">
        <v>3169819.25</v>
      </c>
      <c r="E467" s="31">
        <v>0</v>
      </c>
      <c r="F467" s="30">
        <f>D467-E467</f>
        <v>3169819.25</v>
      </c>
      <c r="G467" s="30">
        <v>41136.019999999997</v>
      </c>
      <c r="H467" s="30">
        <v>0</v>
      </c>
      <c r="I467" s="30">
        <v>0</v>
      </c>
      <c r="J467" s="30">
        <f>G467-H467-I467</f>
        <v>41136.019999999997</v>
      </c>
      <c r="K467" s="30">
        <v>1485208.81</v>
      </c>
      <c r="L467" s="23">
        <f>(F467+J467)/C467</f>
        <v>300.22957176250583</v>
      </c>
      <c r="M467" s="23">
        <f>K467/C467</f>
        <v>138.86945395044413</v>
      </c>
      <c r="N467" s="28">
        <f>(F467+J467+K467)/C467</f>
        <v>439.09902571294998</v>
      </c>
    </row>
    <row r="468" spans="1:14" ht="15" customHeight="1">
      <c r="A468" s="27" t="s">
        <v>301</v>
      </c>
      <c r="B468" s="21" t="s">
        <v>296</v>
      </c>
      <c r="C468" s="22">
        <v>3048</v>
      </c>
      <c r="D468" s="30">
        <v>1471051.77</v>
      </c>
      <c r="E468" s="31">
        <v>0</v>
      </c>
      <c r="F468" s="30">
        <f>D468-E468</f>
        <v>1471051.77</v>
      </c>
      <c r="G468" s="30">
        <v>32979.160000000003</v>
      </c>
      <c r="H468" s="30">
        <v>0</v>
      </c>
      <c r="I468" s="30">
        <v>0</v>
      </c>
      <c r="J468" s="30">
        <f>G468-H468-I468</f>
        <v>32979.160000000003</v>
      </c>
      <c r="K468" s="30">
        <v>500662.4</v>
      </c>
      <c r="L468" s="23">
        <f>(F468+J468)/C468</f>
        <v>493.448467847769</v>
      </c>
      <c r="M468" s="23">
        <f>K468/C468</f>
        <v>164.25931758530186</v>
      </c>
      <c r="N468" s="28">
        <f>(F468+J468+K468)/C468</f>
        <v>657.70778543307085</v>
      </c>
    </row>
    <row r="469" spans="1:14" ht="15" customHeight="1">
      <c r="A469" s="27" t="s">
        <v>88</v>
      </c>
      <c r="B469" s="21" t="s">
        <v>0</v>
      </c>
      <c r="C469" s="22">
        <v>1178</v>
      </c>
      <c r="D469" s="30">
        <v>454087.06</v>
      </c>
      <c r="E469" s="31">
        <v>0</v>
      </c>
      <c r="F469" s="30">
        <f>D469-E469</f>
        <v>454087.06</v>
      </c>
      <c r="G469" s="30">
        <v>6782.53</v>
      </c>
      <c r="H469" s="30">
        <v>0</v>
      </c>
      <c r="I469" s="30">
        <v>0</v>
      </c>
      <c r="J469" s="30">
        <f>G469-H469-I469</f>
        <v>6782.53</v>
      </c>
      <c r="K469" s="30">
        <v>137341.29999999999</v>
      </c>
      <c r="L469" s="23">
        <f>(F469+J469)/C469</f>
        <v>391.23055178268254</v>
      </c>
      <c r="M469" s="23">
        <f>K469/C469</f>
        <v>116.58853989813242</v>
      </c>
      <c r="N469" s="28">
        <f>(F469+J469+K469)/C469</f>
        <v>507.81909168081495</v>
      </c>
    </row>
    <row r="470" spans="1:14" ht="15" customHeight="1">
      <c r="A470" s="27" t="s">
        <v>447</v>
      </c>
      <c r="B470" s="21" t="s">
        <v>342</v>
      </c>
      <c r="C470" s="22">
        <v>13974</v>
      </c>
      <c r="D470" s="30">
        <v>4116192.31</v>
      </c>
      <c r="E470" s="31">
        <v>0</v>
      </c>
      <c r="F470" s="30">
        <f>D470-E470</f>
        <v>4116192.31</v>
      </c>
      <c r="G470" s="30">
        <v>125018.69</v>
      </c>
      <c r="H470" s="30">
        <v>0</v>
      </c>
      <c r="I470" s="30">
        <v>0</v>
      </c>
      <c r="J470" s="30">
        <f>G470-H470-I470</f>
        <v>125018.69</v>
      </c>
      <c r="K470" s="30">
        <v>732522.94</v>
      </c>
      <c r="L470" s="23">
        <f>(F470+J470)/C470</f>
        <v>303.50729927007302</v>
      </c>
      <c r="M470" s="23">
        <f>K470/C470</f>
        <v>52.420419350221835</v>
      </c>
      <c r="N470" s="28">
        <f>(F470+J470+K470)/C470</f>
        <v>355.9277186202948</v>
      </c>
    </row>
    <row r="471" spans="1:14" ht="15" customHeight="1">
      <c r="A471" s="27" t="s">
        <v>80</v>
      </c>
      <c r="B471" s="21" t="s">
        <v>0</v>
      </c>
      <c r="C471" s="22">
        <v>877</v>
      </c>
      <c r="D471" s="30">
        <v>473817.62</v>
      </c>
      <c r="E471" s="31">
        <v>0</v>
      </c>
      <c r="F471" s="30">
        <f>D471-E471</f>
        <v>473817.62</v>
      </c>
      <c r="G471" s="30">
        <v>8374.5400000000009</v>
      </c>
      <c r="H471" s="30">
        <v>0</v>
      </c>
      <c r="I471" s="30">
        <v>0</v>
      </c>
      <c r="J471" s="30">
        <f>G471-H471-I471</f>
        <v>8374.5400000000009</v>
      </c>
      <c r="K471" s="30">
        <v>104774.78</v>
      </c>
      <c r="L471" s="23">
        <f>(F471+J471)/C471</f>
        <v>549.82002280501706</v>
      </c>
      <c r="M471" s="23">
        <f>K471/C471</f>
        <v>119.46953249714937</v>
      </c>
      <c r="N471" s="28">
        <f>(F471+J471+K471)/C471</f>
        <v>669.28955530216638</v>
      </c>
    </row>
    <row r="472" spans="1:14" ht="15" customHeight="1">
      <c r="A472" s="27" t="s">
        <v>84</v>
      </c>
      <c r="B472" s="21" t="s">
        <v>0</v>
      </c>
      <c r="C472" s="22">
        <v>1457</v>
      </c>
      <c r="D472" s="30">
        <v>523905.1</v>
      </c>
      <c r="E472" s="31">
        <v>0</v>
      </c>
      <c r="F472" s="30">
        <f>D472-E472</f>
        <v>523905.1</v>
      </c>
      <c r="G472" s="30">
        <v>5865.7</v>
      </c>
      <c r="H472" s="30">
        <v>0</v>
      </c>
      <c r="I472" s="30">
        <v>0</v>
      </c>
      <c r="J472" s="30">
        <f>G472-H472-I472</f>
        <v>5865.7</v>
      </c>
      <c r="K472" s="30">
        <v>149535.22</v>
      </c>
      <c r="L472" s="23">
        <f>(F472+J472)/C472</f>
        <v>363.60384351406998</v>
      </c>
      <c r="M472" s="23">
        <f>K472/C472</f>
        <v>102.6322717913521</v>
      </c>
      <c r="N472" s="28">
        <f>(F472+J472+K472)/C472</f>
        <v>466.23611530542206</v>
      </c>
    </row>
    <row r="473" spans="1:14" ht="15" customHeight="1">
      <c r="A473" s="27" t="s">
        <v>464</v>
      </c>
      <c r="B473" s="21" t="s">
        <v>0</v>
      </c>
      <c r="C473" s="22">
        <v>9930</v>
      </c>
      <c r="D473" s="30">
        <v>2663087.5</v>
      </c>
      <c r="E473" s="31">
        <v>0</v>
      </c>
      <c r="F473" s="30">
        <f>D473-E473</f>
        <v>2663087.5</v>
      </c>
      <c r="G473" s="30">
        <v>89573.27</v>
      </c>
      <c r="H473" s="30">
        <v>0</v>
      </c>
      <c r="I473" s="30">
        <v>0</v>
      </c>
      <c r="J473" s="30">
        <f>G473-H473-I473</f>
        <v>89573.27</v>
      </c>
      <c r="K473" s="30">
        <v>759904.04</v>
      </c>
      <c r="L473" s="23">
        <f>(F473+J473)/C473</f>
        <v>277.20652265861025</v>
      </c>
      <c r="M473" s="23">
        <f>K473/C473</f>
        <v>76.526086606243709</v>
      </c>
      <c r="N473" s="28">
        <f>(F473+J473+K473)/C473</f>
        <v>353.73260926485398</v>
      </c>
    </row>
    <row r="474" spans="1:14" ht="15" customHeight="1">
      <c r="A474" s="27" t="s">
        <v>90</v>
      </c>
      <c r="B474" s="21" t="s">
        <v>0</v>
      </c>
      <c r="C474" s="22">
        <v>1138</v>
      </c>
      <c r="D474" s="30">
        <v>283781.31</v>
      </c>
      <c r="E474" s="31">
        <v>0</v>
      </c>
      <c r="F474" s="30">
        <f>D474-E474</f>
        <v>283781.31</v>
      </c>
      <c r="G474" s="30">
        <v>71532.47</v>
      </c>
      <c r="H474" s="30">
        <v>0</v>
      </c>
      <c r="I474" s="30">
        <v>0</v>
      </c>
      <c r="J474" s="30">
        <f>G474-H474-I474</f>
        <v>71532.47</v>
      </c>
      <c r="K474" s="30">
        <v>265059.78999999998</v>
      </c>
      <c r="L474" s="23">
        <f>(F474+J474)/C474</f>
        <v>312.22652021089635</v>
      </c>
      <c r="M474" s="23">
        <f>K474/C474</f>
        <v>232.91721441124778</v>
      </c>
      <c r="N474" s="28">
        <f>(F474+J474+K474)/C474</f>
        <v>545.14373462214417</v>
      </c>
    </row>
    <row r="475" spans="1:14" ht="15" customHeight="1">
      <c r="A475" s="27" t="s">
        <v>649</v>
      </c>
      <c r="B475" s="21" t="s">
        <v>296</v>
      </c>
      <c r="C475" s="22">
        <v>9226</v>
      </c>
      <c r="D475" s="30">
        <v>2664427.09</v>
      </c>
      <c r="E475" s="31">
        <v>0</v>
      </c>
      <c r="F475" s="30">
        <f>D475-E475</f>
        <v>2664427.09</v>
      </c>
      <c r="G475" s="30">
        <v>56315.23</v>
      </c>
      <c r="H475" s="30">
        <v>0</v>
      </c>
      <c r="I475" s="30">
        <v>0</v>
      </c>
      <c r="J475" s="30">
        <f>G475-H475-I475</f>
        <v>56315.23</v>
      </c>
      <c r="K475" s="30">
        <v>1441910.93</v>
      </c>
      <c r="L475" s="23">
        <f>(F475+J475)/C475</f>
        <v>294.89944938218076</v>
      </c>
      <c r="M475" s="23">
        <f>K475/C475</f>
        <v>156.28776609581615</v>
      </c>
      <c r="N475" s="28">
        <f>(F475+J475+K475)/C475</f>
        <v>451.18721547799697</v>
      </c>
    </row>
    <row r="476" spans="1:14" ht="15" customHeight="1">
      <c r="A476" s="27" t="s">
        <v>91</v>
      </c>
      <c r="B476" s="21" t="s">
        <v>0</v>
      </c>
      <c r="C476" s="22">
        <v>276</v>
      </c>
      <c r="D476" s="30">
        <v>45873.5</v>
      </c>
      <c r="E476" s="31">
        <v>0</v>
      </c>
      <c r="F476" s="30">
        <f>D476-E476</f>
        <v>45873.5</v>
      </c>
      <c r="G476" s="30">
        <v>225.17</v>
      </c>
      <c r="H476" s="30">
        <v>0</v>
      </c>
      <c r="I476" s="30">
        <v>0</v>
      </c>
      <c r="J476" s="30">
        <f>G476-H476-I476</f>
        <v>225.17</v>
      </c>
      <c r="K476" s="30">
        <v>31936.1</v>
      </c>
      <c r="L476" s="23">
        <f>(F476+J476)/C476</f>
        <v>167.02416666666667</v>
      </c>
      <c r="M476" s="23">
        <f>K476/C476</f>
        <v>115.71050724637681</v>
      </c>
      <c r="N476" s="28">
        <f>(F476+J476+K476)/C476</f>
        <v>282.73467391304342</v>
      </c>
    </row>
    <row r="477" spans="1:14" ht="15" customHeight="1">
      <c r="A477" s="27" t="s">
        <v>92</v>
      </c>
      <c r="B477" s="21" t="s">
        <v>0</v>
      </c>
      <c r="C477" s="22">
        <v>1756</v>
      </c>
      <c r="D477" s="30">
        <v>615221.05000000005</v>
      </c>
      <c r="E477" s="31">
        <v>0</v>
      </c>
      <c r="F477" s="30">
        <f>D477-E477</f>
        <v>615221.05000000005</v>
      </c>
      <c r="G477" s="30">
        <v>10487.49</v>
      </c>
      <c r="H477" s="30">
        <v>0</v>
      </c>
      <c r="I477" s="30">
        <v>0</v>
      </c>
      <c r="J477" s="30">
        <f>G477-H477-I477</f>
        <v>10487.49</v>
      </c>
      <c r="K477" s="30">
        <v>275157.2</v>
      </c>
      <c r="L477" s="23">
        <f>(F477+J477)/C477</f>
        <v>356.32604783599089</v>
      </c>
      <c r="M477" s="23">
        <f>K477/C477</f>
        <v>156.69544419134397</v>
      </c>
      <c r="N477" s="28">
        <f>(F477+J477+K477)/C477</f>
        <v>513.02149202733483</v>
      </c>
    </row>
    <row r="478" spans="1:14" ht="15" customHeight="1">
      <c r="A478" s="27" t="s">
        <v>435</v>
      </c>
      <c r="B478" s="21" t="s">
        <v>199</v>
      </c>
      <c r="C478" s="22">
        <v>6235</v>
      </c>
      <c r="D478" s="30">
        <v>2209713.5299999998</v>
      </c>
      <c r="E478" s="31">
        <v>0</v>
      </c>
      <c r="F478" s="30">
        <f>D478-E478</f>
        <v>2209713.5299999998</v>
      </c>
      <c r="G478" s="30">
        <v>48379.89</v>
      </c>
      <c r="H478" s="30">
        <v>0</v>
      </c>
      <c r="I478" s="30">
        <v>0</v>
      </c>
      <c r="J478" s="30">
        <f>G478-H478-I478</f>
        <v>48379.89</v>
      </c>
      <c r="K478" s="30">
        <v>1502660.19</v>
      </c>
      <c r="L478" s="23">
        <f>(F478+J478)/C478</f>
        <v>362.16414113873293</v>
      </c>
      <c r="M478" s="23">
        <f>K478/C478</f>
        <v>241.00404009623094</v>
      </c>
      <c r="N478" s="28">
        <f>(F478+J478+K478)/C478</f>
        <v>603.16818123496387</v>
      </c>
    </row>
    <row r="479" spans="1:14" ht="15" customHeight="1">
      <c r="A479" s="27" t="s">
        <v>93</v>
      </c>
      <c r="B479" s="21" t="s">
        <v>0</v>
      </c>
      <c r="C479" s="22">
        <v>382</v>
      </c>
      <c r="D479" s="30">
        <v>82472.679999999993</v>
      </c>
      <c r="E479" s="31">
        <v>0</v>
      </c>
      <c r="F479" s="30">
        <f>D479-E479</f>
        <v>82472.679999999993</v>
      </c>
      <c r="G479" s="30">
        <v>1053.75</v>
      </c>
      <c r="H479" s="30">
        <v>0</v>
      </c>
      <c r="I479" s="30">
        <v>0</v>
      </c>
      <c r="J479" s="30">
        <f>G479-H479-I479</f>
        <v>1053.75</v>
      </c>
      <c r="K479" s="30">
        <v>56275.23</v>
      </c>
      <c r="L479" s="23">
        <f>(F479+J479)/C479</f>
        <v>218.65557591623036</v>
      </c>
      <c r="M479" s="23">
        <f>K479/C479</f>
        <v>147.31735602094241</v>
      </c>
      <c r="N479" s="28">
        <f>(F479+J479+K479)/C479</f>
        <v>365.9729319371728</v>
      </c>
    </row>
    <row r="480" spans="1:14" ht="15" customHeight="1">
      <c r="A480" s="27" t="s">
        <v>650</v>
      </c>
      <c r="B480" s="21" t="s">
        <v>257</v>
      </c>
      <c r="C480" s="22">
        <v>7325</v>
      </c>
      <c r="D480" s="30">
        <v>2613580.4300000002</v>
      </c>
      <c r="E480" s="31">
        <v>0</v>
      </c>
      <c r="F480" s="30">
        <f>D480-E480</f>
        <v>2613580.4300000002</v>
      </c>
      <c r="G480" s="30">
        <v>29999.78</v>
      </c>
      <c r="H480" s="30">
        <v>0</v>
      </c>
      <c r="I480" s="30">
        <v>0</v>
      </c>
      <c r="J480" s="30">
        <f>G480-H480-I480</f>
        <v>29999.78</v>
      </c>
      <c r="K480" s="30">
        <v>706217.42</v>
      </c>
      <c r="L480" s="23">
        <f>(F480+J480)/C480</f>
        <v>360.89832218430035</v>
      </c>
      <c r="M480" s="23">
        <f>K480/C480</f>
        <v>96.411934470989763</v>
      </c>
      <c r="N480" s="28">
        <f>(F480+J480+K480)/C480</f>
        <v>457.31025665529006</v>
      </c>
    </row>
    <row r="481" spans="1:14" ht="15" customHeight="1">
      <c r="A481" s="27" t="s">
        <v>255</v>
      </c>
      <c r="B481" s="21" t="s">
        <v>199</v>
      </c>
      <c r="C481" s="22">
        <v>4673</v>
      </c>
      <c r="D481" s="30">
        <v>1196023.02</v>
      </c>
      <c r="E481" s="31">
        <v>0</v>
      </c>
      <c r="F481" s="30">
        <f>D481-E481</f>
        <v>1196023.02</v>
      </c>
      <c r="G481" s="30">
        <v>38927.040000000001</v>
      </c>
      <c r="H481" s="30">
        <v>0</v>
      </c>
      <c r="I481" s="30">
        <v>0</v>
      </c>
      <c r="J481" s="30">
        <f>G481-H481-I481</f>
        <v>38927.040000000001</v>
      </c>
      <c r="K481" s="30">
        <v>860977.45</v>
      </c>
      <c r="L481" s="23">
        <f>(F481+J481)/C481</f>
        <v>264.27349882302593</v>
      </c>
      <c r="M481" s="23">
        <f>K481/C481</f>
        <v>184.24512090734004</v>
      </c>
      <c r="N481" s="28">
        <f>(F481+J481+K481)/C481</f>
        <v>448.51861973036591</v>
      </c>
    </row>
    <row r="482" spans="1:14" ht="15" customHeight="1">
      <c r="A482" s="27" t="s">
        <v>403</v>
      </c>
      <c r="B482" s="21" t="s">
        <v>257</v>
      </c>
      <c r="C482" s="22">
        <v>17210</v>
      </c>
      <c r="D482" s="30">
        <v>6404947.7199999997</v>
      </c>
      <c r="E482" s="31">
        <v>0</v>
      </c>
      <c r="F482" s="30">
        <f>D482-E482</f>
        <v>6404947.7199999997</v>
      </c>
      <c r="G482" s="30">
        <v>154694.51</v>
      </c>
      <c r="H482" s="30">
        <v>0</v>
      </c>
      <c r="I482" s="30">
        <v>0</v>
      </c>
      <c r="J482" s="30">
        <f>G482-H482-I482</f>
        <v>154694.51</v>
      </c>
      <c r="K482" s="30">
        <v>2245475.79</v>
      </c>
      <c r="L482" s="23">
        <f>(F482+J482)/C482</f>
        <v>381.15294770482274</v>
      </c>
      <c r="M482" s="23">
        <f>K482/C482</f>
        <v>130.47506042998256</v>
      </c>
      <c r="N482" s="28">
        <f>(F482+J482+K482)/C482</f>
        <v>511.62800813480533</v>
      </c>
    </row>
    <row r="483" spans="1:14" ht="15" customHeight="1">
      <c r="A483" s="27" t="s">
        <v>589</v>
      </c>
      <c r="B483" s="21" t="s">
        <v>288</v>
      </c>
      <c r="C483" s="22">
        <v>5605</v>
      </c>
      <c r="D483" s="30">
        <v>2143462.69</v>
      </c>
      <c r="E483" s="31">
        <v>0</v>
      </c>
      <c r="F483" s="30">
        <f>D483-E483</f>
        <v>2143462.69</v>
      </c>
      <c r="G483" s="30">
        <v>17421.66</v>
      </c>
      <c r="H483" s="30">
        <v>0</v>
      </c>
      <c r="I483" s="30">
        <v>0</v>
      </c>
      <c r="J483" s="30">
        <f>G483-H483-I483</f>
        <v>17421.66</v>
      </c>
      <c r="K483" s="30">
        <v>1246607.1499999999</v>
      </c>
      <c r="L483" s="23">
        <f>(F483+J483)/C483</f>
        <v>385.52798394290812</v>
      </c>
      <c r="M483" s="23">
        <f>K483/C483</f>
        <v>222.40983942908116</v>
      </c>
      <c r="N483" s="28">
        <f>(F483+J483+K483)/C483</f>
        <v>607.93782337198934</v>
      </c>
    </row>
    <row r="484" spans="1:14" ht="15" customHeight="1">
      <c r="A484" s="27" t="s">
        <v>535</v>
      </c>
      <c r="B484" s="21" t="s">
        <v>257</v>
      </c>
      <c r="C484" s="22">
        <v>22408</v>
      </c>
      <c r="D484" s="30">
        <v>7183441.0099999998</v>
      </c>
      <c r="E484" s="31">
        <v>0</v>
      </c>
      <c r="F484" s="30">
        <f>D484-E484</f>
        <v>7183441.0099999998</v>
      </c>
      <c r="G484" s="30">
        <v>203038.49</v>
      </c>
      <c r="H484" s="30">
        <v>0</v>
      </c>
      <c r="I484" s="30">
        <v>0</v>
      </c>
      <c r="J484" s="30">
        <f>G484-H484-I484</f>
        <v>203038.49</v>
      </c>
      <c r="K484" s="30">
        <v>1492772.18</v>
      </c>
      <c r="L484" s="23">
        <f>(F484+J484)/C484</f>
        <v>329.63582202784721</v>
      </c>
      <c r="M484" s="23">
        <f>K484/C484</f>
        <v>66.617823098893254</v>
      </c>
      <c r="N484" s="28">
        <f>(F484+J484+K484)/C484</f>
        <v>396.25364512674042</v>
      </c>
    </row>
    <row r="485" spans="1:14" ht="15" customHeight="1">
      <c r="A485" s="27" t="s">
        <v>448</v>
      </c>
      <c r="B485" s="21" t="s">
        <v>342</v>
      </c>
      <c r="C485" s="22">
        <v>10979</v>
      </c>
      <c r="D485" s="30">
        <v>3018415.5</v>
      </c>
      <c r="E485" s="31">
        <v>0</v>
      </c>
      <c r="F485" s="30">
        <f>D485-E485</f>
        <v>3018415.5</v>
      </c>
      <c r="G485" s="30">
        <v>121634.6</v>
      </c>
      <c r="H485" s="30">
        <v>0</v>
      </c>
      <c r="I485" s="30">
        <v>0</v>
      </c>
      <c r="J485" s="30">
        <f>G485-H485-I485</f>
        <v>121634.6</v>
      </c>
      <c r="K485" s="30">
        <v>1191497.23</v>
      </c>
      <c r="L485" s="23">
        <f>(F485+J485)/C485</f>
        <v>286.00510975498679</v>
      </c>
      <c r="M485" s="23">
        <f>K485/C485</f>
        <v>108.52511430913562</v>
      </c>
      <c r="N485" s="28">
        <f>(F485+J485+K485)/C485</f>
        <v>394.53022406412242</v>
      </c>
    </row>
    <row r="486" spans="1:14" ht="15" customHeight="1">
      <c r="A486" s="27" t="s">
        <v>95</v>
      </c>
      <c r="B486" s="21" t="s">
        <v>0</v>
      </c>
      <c r="C486" s="22">
        <v>2250</v>
      </c>
      <c r="D486" s="30">
        <v>844463.15</v>
      </c>
      <c r="E486" s="31">
        <v>0</v>
      </c>
      <c r="F486" s="30">
        <f>D486-E486</f>
        <v>844463.15</v>
      </c>
      <c r="G486" s="30">
        <v>25328.47</v>
      </c>
      <c r="H486" s="30">
        <v>0</v>
      </c>
      <c r="I486" s="30">
        <v>0</v>
      </c>
      <c r="J486" s="30">
        <f>G486-H486-I486</f>
        <v>25328.47</v>
      </c>
      <c r="K486" s="30">
        <v>261576.87</v>
      </c>
      <c r="L486" s="23">
        <f>(F486+J486)/C486</f>
        <v>386.57405333333332</v>
      </c>
      <c r="M486" s="23">
        <f>K486/C486</f>
        <v>116.25638666666667</v>
      </c>
      <c r="N486" s="28">
        <f>(F486+J486+K486)/C486</f>
        <v>502.83044000000001</v>
      </c>
    </row>
    <row r="487" spans="1:14" ht="15" customHeight="1">
      <c r="A487" s="27" t="s">
        <v>104</v>
      </c>
      <c r="B487" s="21" t="s">
        <v>103</v>
      </c>
      <c r="C487" s="22">
        <v>3073</v>
      </c>
      <c r="D487" s="30">
        <v>2617467.2599999998</v>
      </c>
      <c r="E487" s="31">
        <v>0</v>
      </c>
      <c r="F487" s="30">
        <f>D487-E487</f>
        <v>2617467.2599999998</v>
      </c>
      <c r="G487" s="30">
        <v>815017.78</v>
      </c>
      <c r="H487" s="30">
        <v>0</v>
      </c>
      <c r="I487" s="30">
        <v>0</v>
      </c>
      <c r="J487" s="30">
        <f>G487-H487-I487</f>
        <v>815017.78</v>
      </c>
      <c r="K487" s="30">
        <v>2088914.45</v>
      </c>
      <c r="L487" s="23">
        <f>(F487+J487)/C487</f>
        <v>1116.9817897819721</v>
      </c>
      <c r="M487" s="23">
        <f>K487/C487</f>
        <v>679.7638952164009</v>
      </c>
      <c r="N487" s="28">
        <f>(F487+J487+K487)/C487</f>
        <v>1796.745684998373</v>
      </c>
    </row>
    <row r="488" spans="1:14" ht="15" customHeight="1">
      <c r="A488" s="27" t="s">
        <v>355</v>
      </c>
      <c r="B488" s="21" t="s">
        <v>342</v>
      </c>
      <c r="C488" s="22">
        <v>2991</v>
      </c>
      <c r="D488" s="30">
        <v>802733.64</v>
      </c>
      <c r="E488" s="31">
        <v>0</v>
      </c>
      <c r="F488" s="30">
        <f>D488-E488</f>
        <v>802733.64</v>
      </c>
      <c r="G488" s="30">
        <v>23360.03</v>
      </c>
      <c r="H488" s="30">
        <v>0</v>
      </c>
      <c r="I488" s="30">
        <v>0</v>
      </c>
      <c r="J488" s="30">
        <f>G488-H488-I488</f>
        <v>23360.03</v>
      </c>
      <c r="K488" s="30">
        <v>414845.72</v>
      </c>
      <c r="L488" s="23">
        <f>(F488+J488)/C488</f>
        <v>276.19313607489136</v>
      </c>
      <c r="M488" s="23">
        <f>K488/C488</f>
        <v>138.69800066867268</v>
      </c>
      <c r="N488" s="28">
        <f>(F488+J488+K488)/C488</f>
        <v>414.89113674356406</v>
      </c>
    </row>
    <row r="489" spans="1:14" ht="15" customHeight="1">
      <c r="A489" s="27" t="s">
        <v>466</v>
      </c>
      <c r="B489" s="21" t="s">
        <v>342</v>
      </c>
      <c r="C489" s="22">
        <v>11868</v>
      </c>
      <c r="D489" s="30">
        <v>3617376.58</v>
      </c>
      <c r="E489" s="31">
        <v>0</v>
      </c>
      <c r="F489" s="30">
        <f>D489-E489</f>
        <v>3617376.58</v>
      </c>
      <c r="G489" s="30">
        <v>62839.519999999997</v>
      </c>
      <c r="H489" s="30">
        <v>0</v>
      </c>
      <c r="I489" s="30">
        <v>0</v>
      </c>
      <c r="J489" s="30">
        <f>G489-H489-I489</f>
        <v>62839.519999999997</v>
      </c>
      <c r="K489" s="30">
        <v>527207.93000000005</v>
      </c>
      <c r="L489" s="23">
        <f>(F489+J489)/C489</f>
        <v>310.095728008089</v>
      </c>
      <c r="M489" s="23">
        <f>K489/C489</f>
        <v>44.422643242332327</v>
      </c>
      <c r="N489" s="28">
        <f>(F489+J489+K489)/C489</f>
        <v>354.5183712504213</v>
      </c>
    </row>
    <row r="490" spans="1:14" ht="15" customHeight="1">
      <c r="A490" s="27" t="s">
        <v>254</v>
      </c>
      <c r="B490" s="21" t="s">
        <v>199</v>
      </c>
      <c r="C490" s="22">
        <v>2159</v>
      </c>
      <c r="D490" s="30">
        <v>647690.82999999996</v>
      </c>
      <c r="E490" s="31">
        <v>0</v>
      </c>
      <c r="F490" s="30">
        <f>D490-E490</f>
        <v>647690.82999999996</v>
      </c>
      <c r="G490" s="30">
        <v>7605.26</v>
      </c>
      <c r="H490" s="30">
        <v>0</v>
      </c>
      <c r="I490" s="30">
        <v>0</v>
      </c>
      <c r="J490" s="30">
        <f>G490-H490-I490</f>
        <v>7605.26</v>
      </c>
      <c r="K490" s="30">
        <v>389938.58</v>
      </c>
      <c r="L490" s="23">
        <f>(F490+J490)/C490</f>
        <v>303.51833719314499</v>
      </c>
      <c r="M490" s="23">
        <f>K490/C490</f>
        <v>180.61073645206116</v>
      </c>
      <c r="N490" s="28">
        <f>(F490+J490+K490)/C490</f>
        <v>484.12907364520606</v>
      </c>
    </row>
    <row r="491" spans="1:14" ht="15" customHeight="1">
      <c r="A491" s="27" t="s">
        <v>527</v>
      </c>
      <c r="B491" s="21" t="s">
        <v>257</v>
      </c>
      <c r="C491" s="22">
        <v>30048</v>
      </c>
      <c r="D491" s="30">
        <v>8447629.3200000003</v>
      </c>
      <c r="E491" s="31">
        <v>0</v>
      </c>
      <c r="F491" s="30">
        <f>D491-E491</f>
        <v>8447629.3200000003</v>
      </c>
      <c r="G491" s="30">
        <v>341885.97</v>
      </c>
      <c r="H491" s="30">
        <v>0</v>
      </c>
      <c r="I491" s="30">
        <v>0</v>
      </c>
      <c r="J491" s="30">
        <f>G491-H491-I491</f>
        <v>341885.97</v>
      </c>
      <c r="K491" s="30">
        <v>3758748.75</v>
      </c>
      <c r="L491" s="23">
        <f>(F491+J491)/C491</f>
        <v>292.51581769169331</v>
      </c>
      <c r="M491" s="23">
        <f>K491/C491</f>
        <v>125.09147863418531</v>
      </c>
      <c r="N491" s="28">
        <f>(F491+J491+K491)/C491</f>
        <v>417.60729632587862</v>
      </c>
    </row>
    <row r="492" spans="1:14" ht="15" customHeight="1">
      <c r="A492" s="27" t="s">
        <v>238</v>
      </c>
      <c r="B492" s="21" t="s">
        <v>199</v>
      </c>
      <c r="C492" s="22">
        <v>2268</v>
      </c>
      <c r="D492" s="30">
        <v>724353.58</v>
      </c>
      <c r="E492" s="31">
        <v>0</v>
      </c>
      <c r="F492" s="30">
        <f>D492-E492</f>
        <v>724353.58</v>
      </c>
      <c r="G492" s="30">
        <v>10575.74</v>
      </c>
      <c r="H492" s="30">
        <v>0</v>
      </c>
      <c r="I492" s="30">
        <v>0</v>
      </c>
      <c r="J492" s="30">
        <f>G492-H492-I492</f>
        <v>10575.74</v>
      </c>
      <c r="K492" s="30">
        <v>693503.94</v>
      </c>
      <c r="L492" s="23">
        <f>(F492+J492)/C492</f>
        <v>324.04291005291003</v>
      </c>
      <c r="M492" s="23">
        <f>K492/C492</f>
        <v>305.77775132275127</v>
      </c>
      <c r="N492" s="28">
        <f>(F492+J492+K492)/C492</f>
        <v>629.8206613756613</v>
      </c>
    </row>
    <row r="493" spans="1:14" ht="15" customHeight="1">
      <c r="A493" s="27" t="s">
        <v>651</v>
      </c>
      <c r="B493" s="21" t="s">
        <v>103</v>
      </c>
      <c r="C493" s="22">
        <v>282</v>
      </c>
      <c r="D493" s="30">
        <v>97258.23</v>
      </c>
      <c r="E493" s="31">
        <v>0</v>
      </c>
      <c r="F493" s="30">
        <f>D493-E493</f>
        <v>97258.23</v>
      </c>
      <c r="G493" s="30">
        <v>1829.71</v>
      </c>
      <c r="H493" s="30">
        <v>0</v>
      </c>
      <c r="I493" s="30">
        <v>0</v>
      </c>
      <c r="J493" s="30">
        <f>G493-H493-I493</f>
        <v>1829.71</v>
      </c>
      <c r="K493" s="30">
        <v>9250.9500000000007</v>
      </c>
      <c r="L493" s="23">
        <f>(F493+J493)/C493</f>
        <v>351.37567375886528</v>
      </c>
      <c r="M493" s="23">
        <f>K493/C493</f>
        <v>32.804787234042557</v>
      </c>
      <c r="N493" s="28">
        <f>(F493+J493+K493)/C493</f>
        <v>384.1804609929078</v>
      </c>
    </row>
    <row r="494" spans="1:14" ht="15" customHeight="1">
      <c r="A494" s="27" t="s">
        <v>525</v>
      </c>
      <c r="B494" s="21" t="s">
        <v>288</v>
      </c>
      <c r="C494" s="22">
        <v>41627</v>
      </c>
      <c r="D494" s="30">
        <v>15923343.52</v>
      </c>
      <c r="E494" s="31">
        <v>0</v>
      </c>
      <c r="F494" s="30">
        <f>D494-E494</f>
        <v>15923343.52</v>
      </c>
      <c r="G494" s="30">
        <v>299087.83</v>
      </c>
      <c r="H494" s="30">
        <v>0</v>
      </c>
      <c r="I494" s="30">
        <v>0</v>
      </c>
      <c r="J494" s="30">
        <f>G494-H494-I494</f>
        <v>299087.83</v>
      </c>
      <c r="K494" s="30">
        <v>5502893.3300000001</v>
      </c>
      <c r="L494" s="23">
        <f>(F494+J494)/C494</f>
        <v>389.70935570663272</v>
      </c>
      <c r="M494" s="23">
        <f>K494/C494</f>
        <v>132.1952898359238</v>
      </c>
      <c r="N494" s="28">
        <f>(F494+J494+K494)/C494</f>
        <v>521.90464554255652</v>
      </c>
    </row>
    <row r="495" spans="1:14" ht="15" customHeight="1">
      <c r="A495" s="27" t="s">
        <v>591</v>
      </c>
      <c r="B495" s="21" t="s">
        <v>288</v>
      </c>
      <c r="C495" s="22">
        <v>6941</v>
      </c>
      <c r="D495" s="30">
        <v>1478008.16</v>
      </c>
      <c r="E495" s="31">
        <v>0</v>
      </c>
      <c r="F495" s="30">
        <f>D495-E495</f>
        <v>1478008.16</v>
      </c>
      <c r="G495" s="30">
        <v>7054.72</v>
      </c>
      <c r="H495" s="30">
        <v>0</v>
      </c>
      <c r="I495" s="30">
        <v>0</v>
      </c>
      <c r="J495" s="30">
        <f>G495-H495-I495</f>
        <v>7054.72</v>
      </c>
      <c r="K495" s="30">
        <v>494691.45</v>
      </c>
      <c r="L495" s="23">
        <f>(F495+J495)/C495</f>
        <v>213.95517648753781</v>
      </c>
      <c r="M495" s="23">
        <f>K495/C495</f>
        <v>71.27091917591126</v>
      </c>
      <c r="N495" s="28">
        <f>(F495+J495+K495)/C495</f>
        <v>285.22609566344903</v>
      </c>
    </row>
    <row r="496" spans="1:14" ht="15" customHeight="1">
      <c r="A496" s="27" t="s">
        <v>399</v>
      </c>
      <c r="B496" s="21" t="s">
        <v>0</v>
      </c>
      <c r="C496" s="22">
        <v>5429</v>
      </c>
      <c r="D496" s="30">
        <v>2143783.59</v>
      </c>
      <c r="E496" s="31">
        <v>0</v>
      </c>
      <c r="F496" s="30">
        <f>D496-E496</f>
        <v>2143783.59</v>
      </c>
      <c r="G496" s="30">
        <v>74442.399999999994</v>
      </c>
      <c r="H496" s="30">
        <v>0</v>
      </c>
      <c r="I496" s="30">
        <v>0</v>
      </c>
      <c r="J496" s="30">
        <f>G496-H496-I496</f>
        <v>74442.399999999994</v>
      </c>
      <c r="K496" s="30">
        <v>571325.22</v>
      </c>
      <c r="L496" s="23">
        <f>(F496+J496)/C496</f>
        <v>408.58832013262105</v>
      </c>
      <c r="M496" s="23">
        <f>K496/C496</f>
        <v>105.23581138331184</v>
      </c>
      <c r="N496" s="28">
        <f>(F496+J496+K496)/C496</f>
        <v>513.82413151593289</v>
      </c>
    </row>
    <row r="497" spans="1:14" ht="15" customHeight="1">
      <c r="A497" s="27" t="s">
        <v>389</v>
      </c>
      <c r="B497" s="21" t="s">
        <v>133</v>
      </c>
      <c r="C497" s="22">
        <v>10055</v>
      </c>
      <c r="D497" s="30">
        <v>5002986.7699999996</v>
      </c>
      <c r="E497" s="31">
        <v>0</v>
      </c>
      <c r="F497" s="30">
        <f>D497-E497</f>
        <v>5002986.7699999996</v>
      </c>
      <c r="G497" s="30">
        <v>501605.78</v>
      </c>
      <c r="H497" s="30">
        <v>0</v>
      </c>
      <c r="I497" s="30">
        <v>0</v>
      </c>
      <c r="J497" s="30">
        <f>G497-H497-I497</f>
        <v>501605.78</v>
      </c>
      <c r="K497" s="30">
        <v>1601405.49</v>
      </c>
      <c r="L497" s="23">
        <f>(F497+J497)/C497</f>
        <v>547.4482894082546</v>
      </c>
      <c r="M497" s="23">
        <f>K497/C497</f>
        <v>159.26459373446048</v>
      </c>
      <c r="N497" s="28">
        <f>(F497+J497+K497)/C497</f>
        <v>706.7128831427151</v>
      </c>
    </row>
    <row r="498" spans="1:14" ht="15" customHeight="1">
      <c r="A498" s="27" t="s">
        <v>380</v>
      </c>
      <c r="B498" s="21" t="s">
        <v>103</v>
      </c>
      <c r="C498" s="22">
        <v>15242</v>
      </c>
      <c r="D498" s="30">
        <v>13866388.25</v>
      </c>
      <c r="E498" s="31">
        <v>0</v>
      </c>
      <c r="F498" s="30">
        <f>D498-E498</f>
        <v>13866388.25</v>
      </c>
      <c r="G498" s="30">
        <v>197563.57</v>
      </c>
      <c r="H498" s="30">
        <v>0</v>
      </c>
      <c r="I498" s="30">
        <v>0</v>
      </c>
      <c r="J498" s="30">
        <f>G498-H498-I498</f>
        <v>197563.57</v>
      </c>
      <c r="K498" s="30">
        <v>2268973.58</v>
      </c>
      <c r="L498" s="23">
        <f>(F498+J498)/C498</f>
        <v>922.71039364912747</v>
      </c>
      <c r="M498" s="23">
        <f>K498/C498</f>
        <v>148.86324498097363</v>
      </c>
      <c r="N498" s="28">
        <f>(F498+J498+K498)/C498</f>
        <v>1071.573638630101</v>
      </c>
    </row>
    <row r="499" spans="1:14" ht="15" customHeight="1">
      <c r="A499" s="27" t="s">
        <v>652</v>
      </c>
      <c r="B499" s="21" t="s">
        <v>0</v>
      </c>
      <c r="C499" s="22">
        <v>2293</v>
      </c>
      <c r="D499" s="30">
        <v>665207.28</v>
      </c>
      <c r="E499" s="31">
        <v>0</v>
      </c>
      <c r="F499" s="30">
        <f>D499-E499</f>
        <v>665207.28</v>
      </c>
      <c r="G499" s="30">
        <v>20702.16</v>
      </c>
      <c r="H499" s="30">
        <v>0</v>
      </c>
      <c r="I499" s="30">
        <v>0</v>
      </c>
      <c r="J499" s="30">
        <f>G499-H499-I499</f>
        <v>20702.16</v>
      </c>
      <c r="K499" s="30">
        <v>474493.31</v>
      </c>
      <c r="L499" s="23">
        <f>(F499+J499)/C499</f>
        <v>299.13189707806367</v>
      </c>
      <c r="M499" s="23">
        <f>K499/C499</f>
        <v>206.93122982991713</v>
      </c>
      <c r="N499" s="28">
        <f>(F499+J499+K499)/C499</f>
        <v>506.0631269079808</v>
      </c>
    </row>
    <row r="500" spans="1:14" ht="15" customHeight="1">
      <c r="A500" s="27" t="s">
        <v>101</v>
      </c>
      <c r="B500" s="21" t="s">
        <v>0</v>
      </c>
      <c r="C500" s="22">
        <v>933</v>
      </c>
      <c r="D500" s="30">
        <v>374608.2</v>
      </c>
      <c r="E500" s="31">
        <v>0</v>
      </c>
      <c r="F500" s="30">
        <f>D500-E500</f>
        <v>374608.2</v>
      </c>
      <c r="G500" s="30">
        <v>2670.16</v>
      </c>
      <c r="H500" s="30">
        <v>0</v>
      </c>
      <c r="I500" s="30">
        <v>0</v>
      </c>
      <c r="J500" s="30">
        <f>G500-H500-I500</f>
        <v>2670.16</v>
      </c>
      <c r="K500" s="30">
        <v>140924.45000000001</v>
      </c>
      <c r="L500" s="23">
        <f>(F500+J500)/C500</f>
        <v>404.37123258306536</v>
      </c>
      <c r="M500" s="23">
        <f>K500/C500</f>
        <v>151.04442658092177</v>
      </c>
      <c r="N500" s="28">
        <f>(F500+J500+K500)/C500</f>
        <v>555.41565916398713</v>
      </c>
    </row>
    <row r="501" spans="1:14" ht="15" customHeight="1">
      <c r="A501" s="27" t="s">
        <v>424</v>
      </c>
      <c r="B501" s="21" t="s">
        <v>199</v>
      </c>
      <c r="C501" s="22">
        <v>5209</v>
      </c>
      <c r="D501" s="30">
        <v>1684743.88</v>
      </c>
      <c r="E501" s="31">
        <v>0</v>
      </c>
      <c r="F501" s="30">
        <f>D501-E501</f>
        <v>1684743.88</v>
      </c>
      <c r="G501" s="30">
        <v>47745.71</v>
      </c>
      <c r="H501" s="30">
        <v>0</v>
      </c>
      <c r="I501" s="30">
        <v>0</v>
      </c>
      <c r="J501" s="30">
        <f>G501-H501-I501</f>
        <v>47745.71</v>
      </c>
      <c r="K501" s="30">
        <v>950282.09</v>
      </c>
      <c r="L501" s="23">
        <f>(F501+J501)/C501</f>
        <v>332.59542906507966</v>
      </c>
      <c r="M501" s="23">
        <f>K501/C501</f>
        <v>182.43081013630254</v>
      </c>
      <c r="N501" s="28">
        <f>(F501+J501+K501)/C501</f>
        <v>515.02623920138217</v>
      </c>
    </row>
    <row r="502" spans="1:14" ht="15" customHeight="1">
      <c r="A502" s="27" t="s">
        <v>152</v>
      </c>
      <c r="B502" s="21" t="s">
        <v>133</v>
      </c>
      <c r="C502" s="22">
        <v>316</v>
      </c>
      <c r="D502" s="30">
        <v>58461.82</v>
      </c>
      <c r="E502" s="31">
        <v>0</v>
      </c>
      <c r="F502" s="30">
        <f>D502-E502</f>
        <v>58461.82</v>
      </c>
      <c r="G502" s="30">
        <v>2232.9299999999998</v>
      </c>
      <c r="H502" s="30">
        <v>0</v>
      </c>
      <c r="I502" s="30">
        <v>0</v>
      </c>
      <c r="J502" s="30">
        <f>G502-H502-I502</f>
        <v>2232.9299999999998</v>
      </c>
      <c r="K502" s="30">
        <v>26789.25</v>
      </c>
      <c r="L502" s="23">
        <f>(F502+J502)/C502</f>
        <v>192.07199367088609</v>
      </c>
      <c r="M502" s="23">
        <f>K502/C502</f>
        <v>84.776107594936704</v>
      </c>
      <c r="N502" s="28">
        <f>(F502+J502+K502)/C502</f>
        <v>276.84810126582278</v>
      </c>
    </row>
    <row r="503" spans="1:14" ht="15" customHeight="1">
      <c r="A503" s="27" t="s">
        <v>405</v>
      </c>
      <c r="B503" s="21" t="s">
        <v>257</v>
      </c>
      <c r="C503" s="22">
        <v>7493</v>
      </c>
      <c r="D503" s="30">
        <v>2359383.88</v>
      </c>
      <c r="E503" s="31">
        <v>0</v>
      </c>
      <c r="F503" s="30">
        <f>D503-E503</f>
        <v>2359383.88</v>
      </c>
      <c r="G503" s="30">
        <v>48017.8</v>
      </c>
      <c r="H503" s="30">
        <v>0</v>
      </c>
      <c r="I503" s="30">
        <v>0</v>
      </c>
      <c r="J503" s="30">
        <f>G503-H503-I503</f>
        <v>48017.8</v>
      </c>
      <c r="K503" s="30">
        <v>818608.33</v>
      </c>
      <c r="L503" s="23">
        <f>(F503+J503)/C503</f>
        <v>321.28675830775387</v>
      </c>
      <c r="M503" s="23">
        <f>K503/C503</f>
        <v>109.24974376084344</v>
      </c>
      <c r="N503" s="28">
        <f>(F503+J503+K503)/C503</f>
        <v>430.53650206859731</v>
      </c>
    </row>
    <row r="504" spans="1:14" ht="15" customHeight="1">
      <c r="A504" s="27" t="s">
        <v>362</v>
      </c>
      <c r="B504" s="21" t="s">
        <v>342</v>
      </c>
      <c r="C504" s="22">
        <v>1503</v>
      </c>
      <c r="D504" s="30">
        <v>530820.16</v>
      </c>
      <c r="E504" s="31">
        <v>0</v>
      </c>
      <c r="F504" s="30">
        <f>D504-E504</f>
        <v>530820.16</v>
      </c>
      <c r="G504" s="30">
        <v>18628.43</v>
      </c>
      <c r="H504" s="30">
        <v>0</v>
      </c>
      <c r="I504" s="30">
        <v>0</v>
      </c>
      <c r="J504" s="30">
        <f>G504-H504-I504</f>
        <v>18628.43</v>
      </c>
      <c r="K504" s="30">
        <v>116059.83</v>
      </c>
      <c r="L504" s="23">
        <f>(F504+J504)/C504</f>
        <v>365.56792415169667</v>
      </c>
      <c r="M504" s="23">
        <f>K504/C504</f>
        <v>77.218782435129739</v>
      </c>
      <c r="N504" s="28">
        <f>(F504+J504+K504)/C504</f>
        <v>442.78670658682637</v>
      </c>
    </row>
    <row r="505" spans="1:14" ht="15" customHeight="1">
      <c r="A505" s="27" t="s">
        <v>505</v>
      </c>
      <c r="B505" s="21" t="s">
        <v>296</v>
      </c>
      <c r="C505" s="22">
        <v>47179</v>
      </c>
      <c r="D505" s="30">
        <v>22710869.850000001</v>
      </c>
      <c r="E505" s="31">
        <v>0</v>
      </c>
      <c r="F505" s="30">
        <f>D505-E505</f>
        <v>22710869.850000001</v>
      </c>
      <c r="G505" s="30">
        <v>1115856.28</v>
      </c>
      <c r="H505" s="30">
        <v>0</v>
      </c>
      <c r="I505" s="30">
        <v>0</v>
      </c>
      <c r="J505" s="30">
        <f>G505-H505-I505</f>
        <v>1115856.28</v>
      </c>
      <c r="K505" s="30">
        <v>6763590.9800000004</v>
      </c>
      <c r="L505" s="23">
        <f>(F505+J505)/C505</f>
        <v>505.02821445982329</v>
      </c>
      <c r="M505" s="23">
        <f>K505/C505</f>
        <v>143.36020220860976</v>
      </c>
      <c r="N505" s="28">
        <f>(F505+J505+K505)/C505</f>
        <v>648.38841666843302</v>
      </c>
    </row>
    <row r="506" spans="1:14" ht="15" customHeight="1">
      <c r="A506" s="27" t="s">
        <v>531</v>
      </c>
      <c r="B506" s="21" t="s">
        <v>342</v>
      </c>
      <c r="C506" s="22">
        <v>38628</v>
      </c>
      <c r="D506" s="30">
        <v>12108011.93</v>
      </c>
      <c r="E506" s="31">
        <v>0</v>
      </c>
      <c r="F506" s="30">
        <f>D506-E506</f>
        <v>12108011.93</v>
      </c>
      <c r="G506" s="30">
        <v>1087722.08</v>
      </c>
      <c r="H506" s="30">
        <v>0</v>
      </c>
      <c r="I506" s="30">
        <v>0</v>
      </c>
      <c r="J506" s="30">
        <f>G506-H506-I506</f>
        <v>1087722.08</v>
      </c>
      <c r="K506" s="30">
        <v>5843286.5099999998</v>
      </c>
      <c r="L506" s="23">
        <f>(F506+J506)/C506</f>
        <v>341.61059361085222</v>
      </c>
      <c r="M506" s="23">
        <f>K506/C506</f>
        <v>151.27074945635289</v>
      </c>
      <c r="N506" s="28">
        <f>(F506+J506+K506)/C506</f>
        <v>492.88134306720514</v>
      </c>
    </row>
    <row r="507" spans="1:14" ht="15" customHeight="1">
      <c r="A507" s="27" t="s">
        <v>151</v>
      </c>
      <c r="B507" s="21" t="s">
        <v>133</v>
      </c>
      <c r="C507" s="22">
        <v>1417</v>
      </c>
      <c r="D507" s="30">
        <v>477300.09</v>
      </c>
      <c r="E507" s="31">
        <v>0</v>
      </c>
      <c r="F507" s="30">
        <f>D507-E507</f>
        <v>477300.09</v>
      </c>
      <c r="G507" s="30">
        <v>8764.17</v>
      </c>
      <c r="H507" s="30">
        <v>0</v>
      </c>
      <c r="I507" s="30">
        <v>0</v>
      </c>
      <c r="J507" s="30">
        <f>G507-H507-I507</f>
        <v>8764.17</v>
      </c>
      <c r="K507" s="30">
        <v>63549.96</v>
      </c>
      <c r="L507" s="23">
        <f>(F507+J507)/C507</f>
        <v>343.02347212420608</v>
      </c>
      <c r="M507" s="23">
        <f>K507/C507</f>
        <v>44.848242766407907</v>
      </c>
      <c r="N507" s="28">
        <f>(F507+J507+K507)/C507</f>
        <v>387.87171489061393</v>
      </c>
    </row>
    <row r="508" spans="1:14" ht="15" customHeight="1">
      <c r="A508" s="27" t="s">
        <v>593</v>
      </c>
      <c r="B508" s="21" t="s">
        <v>103</v>
      </c>
      <c r="C508" s="22">
        <v>7855</v>
      </c>
      <c r="D508" s="30">
        <v>1644373.32</v>
      </c>
      <c r="E508" s="31">
        <v>0</v>
      </c>
      <c r="F508" s="30">
        <f>D508-E508</f>
        <v>1644373.32</v>
      </c>
      <c r="G508" s="30">
        <v>73727.27</v>
      </c>
      <c r="H508" s="30">
        <v>0</v>
      </c>
      <c r="I508" s="30">
        <v>0</v>
      </c>
      <c r="J508" s="30">
        <f>G508-H508-I508</f>
        <v>73727.27</v>
      </c>
      <c r="K508" s="30">
        <v>394706.84</v>
      </c>
      <c r="L508" s="23">
        <f>(F508+J508)/C508</f>
        <v>218.72700063653724</v>
      </c>
      <c r="M508" s="23">
        <f>K508/C508</f>
        <v>50.249120305537879</v>
      </c>
      <c r="N508" s="28">
        <f>(F508+J508+K508)/C508</f>
        <v>268.97612094207511</v>
      </c>
    </row>
    <row r="509" spans="1:14" ht="15" customHeight="1">
      <c r="A509" s="27" t="s">
        <v>509</v>
      </c>
      <c r="B509" s="21" t="s">
        <v>296</v>
      </c>
      <c r="C509" s="22">
        <v>33877</v>
      </c>
      <c r="D509" s="30">
        <v>13570093.66</v>
      </c>
      <c r="E509" s="31">
        <v>0</v>
      </c>
      <c r="F509" s="30">
        <f>D509-E509</f>
        <v>13570093.66</v>
      </c>
      <c r="G509" s="30">
        <v>505979.61</v>
      </c>
      <c r="H509" s="30">
        <v>0</v>
      </c>
      <c r="I509" s="30">
        <v>0</v>
      </c>
      <c r="J509" s="30">
        <f>G509-H509-I509</f>
        <v>505979.61</v>
      </c>
      <c r="K509" s="30">
        <v>7853948.9100000001</v>
      </c>
      <c r="L509" s="23">
        <f>(F509+J509)/C509</f>
        <v>415.50530655016678</v>
      </c>
      <c r="M509" s="23">
        <f>K509/C509</f>
        <v>231.8372025267881</v>
      </c>
      <c r="N509" s="28">
        <f>(F509+J509+K509)/C509</f>
        <v>647.34250907695491</v>
      </c>
    </row>
    <row r="510" spans="1:14" ht="15" customHeight="1">
      <c r="A510" s="27" t="s">
        <v>548</v>
      </c>
      <c r="B510" s="21" t="s">
        <v>133</v>
      </c>
      <c r="C510" s="22">
        <v>96800</v>
      </c>
      <c r="D510" s="30">
        <v>42655678.109999999</v>
      </c>
      <c r="E510" s="31">
        <v>1386170.73</v>
      </c>
      <c r="F510" s="30">
        <f>D510-E510</f>
        <v>41269507.380000003</v>
      </c>
      <c r="G510" s="30">
        <v>2181761.96</v>
      </c>
      <c r="H510" s="30">
        <v>1527073.42</v>
      </c>
      <c r="I510" s="30">
        <v>452904.4</v>
      </c>
      <c r="J510" s="30">
        <f>G510-H510-I510</f>
        <v>201784.14</v>
      </c>
      <c r="K510" s="30">
        <v>17030926.289999999</v>
      </c>
      <c r="L510" s="23">
        <f>(F510+J510)/C510</f>
        <v>428.42243305785126</v>
      </c>
      <c r="M510" s="23">
        <f>K510/C510</f>
        <v>175.93932117768594</v>
      </c>
      <c r="N510" s="28">
        <f>(F510+J510+K510)/C510</f>
        <v>604.36175423553721</v>
      </c>
    </row>
    <row r="511" spans="1:14" ht="15" customHeight="1">
      <c r="A511" s="27" t="s">
        <v>100</v>
      </c>
      <c r="B511" s="21" t="s">
        <v>0</v>
      </c>
      <c r="C511" s="22">
        <v>394</v>
      </c>
      <c r="D511" s="30">
        <v>157199.49</v>
      </c>
      <c r="E511" s="31">
        <v>0</v>
      </c>
      <c r="F511" s="30">
        <f>D511-E511</f>
        <v>157199.49</v>
      </c>
      <c r="G511" s="30">
        <v>10369.57</v>
      </c>
      <c r="H511" s="30">
        <v>0</v>
      </c>
      <c r="I511" s="30">
        <v>0</v>
      </c>
      <c r="J511" s="30">
        <f>G511-H511-I511</f>
        <v>10369.57</v>
      </c>
      <c r="K511" s="30">
        <v>64242.61</v>
      </c>
      <c r="L511" s="23">
        <f>(F511+J511)/C511</f>
        <v>425.30218274111672</v>
      </c>
      <c r="M511" s="23">
        <f>K511/C511</f>
        <v>163.05230964467006</v>
      </c>
      <c r="N511" s="28">
        <f>(F511+J511+K511)/C511</f>
        <v>588.35449238578678</v>
      </c>
    </row>
    <row r="512" spans="1:14" ht="15" customHeight="1">
      <c r="A512" s="27" t="s">
        <v>231</v>
      </c>
      <c r="B512" s="21" t="s">
        <v>199</v>
      </c>
      <c r="C512" s="22">
        <v>3547</v>
      </c>
      <c r="D512" s="30">
        <v>1059086.67</v>
      </c>
      <c r="E512" s="31">
        <v>0</v>
      </c>
      <c r="F512" s="30">
        <f>D512-E512</f>
        <v>1059086.67</v>
      </c>
      <c r="G512" s="30">
        <v>9705.33</v>
      </c>
      <c r="H512" s="30">
        <v>0</v>
      </c>
      <c r="I512" s="30">
        <v>0</v>
      </c>
      <c r="J512" s="30">
        <f>G512-H512-I512</f>
        <v>9705.33</v>
      </c>
      <c r="K512" s="30">
        <v>373456.97</v>
      </c>
      <c r="L512" s="23">
        <f>(F512+J512)/C512</f>
        <v>301.32280800676631</v>
      </c>
      <c r="M512" s="23">
        <f>K512/C512</f>
        <v>105.28812235692133</v>
      </c>
      <c r="N512" s="28">
        <f>(F512+J512+K512)/C512</f>
        <v>406.6109303636876</v>
      </c>
    </row>
    <row r="513" spans="1:14" ht="15" customHeight="1">
      <c r="A513" s="27" t="s">
        <v>397</v>
      </c>
      <c r="B513" s="21" t="s">
        <v>257</v>
      </c>
      <c r="C513" s="22">
        <v>9845</v>
      </c>
      <c r="D513" s="30">
        <v>3532283.88</v>
      </c>
      <c r="E513" s="31">
        <v>0</v>
      </c>
      <c r="F513" s="30">
        <f>D513-E513</f>
        <v>3532283.88</v>
      </c>
      <c r="G513" s="30">
        <v>183531.36</v>
      </c>
      <c r="H513" s="30">
        <v>0</v>
      </c>
      <c r="I513" s="30">
        <v>0</v>
      </c>
      <c r="J513" s="30">
        <f>G513-H513-I513</f>
        <v>183531.36</v>
      </c>
      <c r="K513" s="30">
        <v>1299029.1499999999</v>
      </c>
      <c r="L513" s="23">
        <f>(F513+J513)/C513</f>
        <v>377.43171559167087</v>
      </c>
      <c r="M513" s="23">
        <f>K513/C513</f>
        <v>131.94811071609954</v>
      </c>
      <c r="N513" s="28">
        <f>(F513+J513+K513)/C513</f>
        <v>509.37982630777043</v>
      </c>
    </row>
    <row r="514" spans="1:14" ht="15" customHeight="1">
      <c r="A514" s="27" t="s">
        <v>99</v>
      </c>
      <c r="B514" s="21" t="s">
        <v>0</v>
      </c>
      <c r="C514" s="22">
        <v>2631</v>
      </c>
      <c r="D514" s="30">
        <v>715104.87</v>
      </c>
      <c r="E514" s="31">
        <v>0</v>
      </c>
      <c r="F514" s="30">
        <f>D514-E514</f>
        <v>715104.87</v>
      </c>
      <c r="G514" s="30">
        <v>46927.37</v>
      </c>
      <c r="H514" s="30">
        <v>0</v>
      </c>
      <c r="I514" s="30">
        <v>0</v>
      </c>
      <c r="J514" s="30">
        <f>G514-H514-I514</f>
        <v>46927.37</v>
      </c>
      <c r="K514" s="30">
        <v>523829.28</v>
      </c>
      <c r="L514" s="23">
        <f>(F514+J514)/C514</f>
        <v>289.63597111364498</v>
      </c>
      <c r="M514" s="23">
        <f>K514/C514</f>
        <v>199.09892816419614</v>
      </c>
      <c r="N514" s="28">
        <f>(F514+J514+K514)/C514</f>
        <v>488.73489927784112</v>
      </c>
    </row>
    <row r="515" spans="1:14" ht="15" customHeight="1">
      <c r="A515" s="27" t="s">
        <v>566</v>
      </c>
      <c r="B515" s="21" t="s">
        <v>0</v>
      </c>
      <c r="C515" s="22">
        <v>12381</v>
      </c>
      <c r="D515" s="30">
        <v>7239994.4699999997</v>
      </c>
      <c r="E515" s="31">
        <v>0</v>
      </c>
      <c r="F515" s="30">
        <f>D515-E515</f>
        <v>7239994.4699999997</v>
      </c>
      <c r="G515" s="30">
        <v>457220.7</v>
      </c>
      <c r="H515" s="30">
        <v>0</v>
      </c>
      <c r="I515" s="30">
        <v>0</v>
      </c>
      <c r="J515" s="30">
        <f>G515-H515-I515</f>
        <v>457220.7</v>
      </c>
      <c r="K515" s="30">
        <v>2667974.42</v>
      </c>
      <c r="L515" s="23">
        <f>(F515+J515)/C515</f>
        <v>621.69575720862611</v>
      </c>
      <c r="M515" s="23">
        <f>K515/C515</f>
        <v>215.48941280995072</v>
      </c>
      <c r="N515" s="28">
        <f>(F515+J515+K515)/C515</f>
        <v>837.18517001857685</v>
      </c>
    </row>
    <row r="516" spans="1:14" ht="15" customHeight="1">
      <c r="A516" s="27" t="s">
        <v>392</v>
      </c>
      <c r="B516" s="21" t="s">
        <v>342</v>
      </c>
      <c r="C516" s="22">
        <v>5530</v>
      </c>
      <c r="D516" s="30">
        <v>2549241.4500000002</v>
      </c>
      <c r="E516" s="31">
        <v>0</v>
      </c>
      <c r="F516" s="30">
        <f>D516-E516</f>
        <v>2549241.4500000002</v>
      </c>
      <c r="G516" s="30">
        <v>81659.679999999993</v>
      </c>
      <c r="H516" s="30">
        <v>0</v>
      </c>
      <c r="I516" s="30">
        <v>0</v>
      </c>
      <c r="J516" s="30">
        <f>G516-H516-I516</f>
        <v>81659.679999999993</v>
      </c>
      <c r="K516" s="30">
        <v>564697.49</v>
      </c>
      <c r="L516" s="23">
        <f>(F516+J516)/C516</f>
        <v>475.75065641952989</v>
      </c>
      <c r="M516" s="23">
        <f>K516/C516</f>
        <v>102.11527848101265</v>
      </c>
      <c r="N516" s="28">
        <f>(F516+J516+K516)/C516</f>
        <v>577.86593490054247</v>
      </c>
    </row>
    <row r="517" spans="1:14" ht="15" customHeight="1">
      <c r="A517" s="27" t="s">
        <v>117</v>
      </c>
      <c r="B517" s="21" t="s">
        <v>103</v>
      </c>
      <c r="C517" s="22">
        <v>3736</v>
      </c>
      <c r="D517" s="30">
        <v>1049111.74</v>
      </c>
      <c r="E517" s="31">
        <v>0</v>
      </c>
      <c r="F517" s="30">
        <f>D517-E517</f>
        <v>1049111.74</v>
      </c>
      <c r="G517" s="30">
        <v>33451.760000000002</v>
      </c>
      <c r="H517" s="30">
        <v>0</v>
      </c>
      <c r="I517" s="30">
        <v>0</v>
      </c>
      <c r="J517" s="30">
        <f>G517-H517-I517</f>
        <v>33451.760000000002</v>
      </c>
      <c r="K517" s="30">
        <v>258574.04</v>
      </c>
      <c r="L517" s="23">
        <f>(F517+J517)/C517</f>
        <v>289.76539079229121</v>
      </c>
      <c r="M517" s="23">
        <f>K517/C517</f>
        <v>69.21146680942185</v>
      </c>
      <c r="N517" s="28">
        <f>(F517+J517+K517)/C517</f>
        <v>358.97685760171305</v>
      </c>
    </row>
    <row r="518" spans="1:14" ht="15" customHeight="1">
      <c r="A518" s="27" t="s">
        <v>561</v>
      </c>
      <c r="B518" s="21" t="s">
        <v>288</v>
      </c>
      <c r="C518" s="22">
        <v>94979</v>
      </c>
      <c r="D518" s="30">
        <v>27008180.100000001</v>
      </c>
      <c r="E518" s="31">
        <v>1306566.5</v>
      </c>
      <c r="F518" s="30">
        <f>D518-E518</f>
        <v>25701613.600000001</v>
      </c>
      <c r="G518" s="30">
        <v>3051188.6</v>
      </c>
      <c r="H518" s="30">
        <v>1501481.01</v>
      </c>
      <c r="I518" s="30">
        <v>407619.5</v>
      </c>
      <c r="J518" s="30">
        <f>G518-H518-I518</f>
        <v>1142088.0900000001</v>
      </c>
      <c r="K518" s="30">
        <v>16372538.24</v>
      </c>
      <c r="L518" s="23">
        <f>(F518+J518)/C518</f>
        <v>282.62775655671254</v>
      </c>
      <c r="M518" s="23">
        <f>K518/C518</f>
        <v>172.38061297760558</v>
      </c>
      <c r="N518" s="28">
        <f>(F518+J518+K518)/C518</f>
        <v>455.00836953431809</v>
      </c>
    </row>
    <row r="519" spans="1:14" ht="15" customHeight="1">
      <c r="A519" s="27" t="s">
        <v>520</v>
      </c>
      <c r="B519" s="21" t="s">
        <v>342</v>
      </c>
      <c r="C519" s="22">
        <v>21416</v>
      </c>
      <c r="D519" s="30">
        <v>8495927.3200000003</v>
      </c>
      <c r="E519" s="31">
        <v>0</v>
      </c>
      <c r="F519" s="30">
        <f>D519-E519</f>
        <v>8495927.3200000003</v>
      </c>
      <c r="G519" s="30">
        <v>150011.46</v>
      </c>
      <c r="H519" s="30">
        <v>0</v>
      </c>
      <c r="I519" s="30">
        <v>0</v>
      </c>
      <c r="J519" s="30">
        <f>G519-H519-I519</f>
        <v>150011.46</v>
      </c>
      <c r="K519" s="30">
        <v>2523429.96</v>
      </c>
      <c r="L519" s="23">
        <f>(F519+J519)/C519</f>
        <v>403.71398860664931</v>
      </c>
      <c r="M519" s="23">
        <f>K519/C519</f>
        <v>117.82919125887187</v>
      </c>
      <c r="N519" s="28">
        <f>(F519+J519+K519)/C519</f>
        <v>521.54317986552121</v>
      </c>
    </row>
    <row r="520" spans="1:14" ht="15" customHeight="1">
      <c r="A520" s="27" t="s">
        <v>653</v>
      </c>
      <c r="B520" s="21" t="s">
        <v>288</v>
      </c>
      <c r="C520" s="22">
        <v>2753</v>
      </c>
      <c r="D520" s="30">
        <v>34.64</v>
      </c>
      <c r="E520" s="31">
        <v>0</v>
      </c>
      <c r="F520" s="30">
        <f>D520-E520</f>
        <v>34.64</v>
      </c>
      <c r="G520" s="30">
        <v>2981.98</v>
      </c>
      <c r="H520" s="30">
        <v>0</v>
      </c>
      <c r="I520" s="30">
        <v>0</v>
      </c>
      <c r="J520" s="30">
        <f>G520-H520-I520</f>
        <v>2981.98</v>
      </c>
      <c r="K520" s="30">
        <v>50204.25</v>
      </c>
      <c r="L520" s="23">
        <f>(F520+J520)/C520</f>
        <v>1.0957573556120594</v>
      </c>
      <c r="M520" s="23">
        <f>K520/C520</f>
        <v>18.236196876135125</v>
      </c>
      <c r="N520" s="28">
        <f>(F520+J520+K520)/C520</f>
        <v>19.331954231747186</v>
      </c>
    </row>
    <row r="521" spans="1:14" ht="15" customHeight="1">
      <c r="A521" s="27" t="s">
        <v>498</v>
      </c>
      <c r="B521" s="21" t="s">
        <v>288</v>
      </c>
      <c r="C521" s="22">
        <v>31218</v>
      </c>
      <c r="D521" s="30">
        <v>36752043.270000003</v>
      </c>
      <c r="E521" s="31">
        <v>0</v>
      </c>
      <c r="F521" s="30">
        <f>D521-E521</f>
        <v>36752043.270000003</v>
      </c>
      <c r="G521" s="30">
        <v>2821933.13</v>
      </c>
      <c r="H521" s="30">
        <v>0</v>
      </c>
      <c r="I521" s="30">
        <v>0</v>
      </c>
      <c r="J521" s="30">
        <f>G521-H521-I521</f>
        <v>2821933.13</v>
      </c>
      <c r="K521" s="30">
        <v>4749482.9800000004</v>
      </c>
      <c r="L521" s="23">
        <f>(F521+J521)/C521</f>
        <v>1267.6653341021208</v>
      </c>
      <c r="M521" s="23">
        <f>K521/C521</f>
        <v>152.13924594785061</v>
      </c>
      <c r="N521" s="28">
        <f>(F521+J521+K521)/C521</f>
        <v>1419.8045800499715</v>
      </c>
    </row>
    <row r="522" spans="1:14" ht="15" customHeight="1">
      <c r="A522" s="27" t="s">
        <v>114</v>
      </c>
      <c r="B522" s="21" t="s">
        <v>103</v>
      </c>
      <c r="C522" s="22">
        <v>623</v>
      </c>
      <c r="D522" s="30">
        <v>339999.8</v>
      </c>
      <c r="E522" s="31">
        <v>0</v>
      </c>
      <c r="F522" s="30">
        <f>D522-E522</f>
        <v>339999.8</v>
      </c>
      <c r="G522" s="30">
        <v>5127.1499999999996</v>
      </c>
      <c r="H522" s="30">
        <v>0</v>
      </c>
      <c r="I522" s="30">
        <v>0</v>
      </c>
      <c r="J522" s="30">
        <f>G522-H522-I522</f>
        <v>5127.1499999999996</v>
      </c>
      <c r="K522" s="30">
        <v>119751.36</v>
      </c>
      <c r="L522" s="23">
        <f>(F522+J522)/C522</f>
        <v>553.97584269662923</v>
      </c>
      <c r="M522" s="23">
        <f>K522/C522</f>
        <v>192.21727126805777</v>
      </c>
      <c r="N522" s="28">
        <f>(F522+J522+K522)/C522</f>
        <v>746.19311396468697</v>
      </c>
    </row>
    <row r="523" spans="1:14" ht="15" customHeight="1">
      <c r="A523" s="27" t="s">
        <v>551</v>
      </c>
      <c r="B523" s="21" t="s">
        <v>288</v>
      </c>
      <c r="C523" s="22">
        <v>68684</v>
      </c>
      <c r="D523" s="30">
        <v>26918316.75</v>
      </c>
      <c r="E523" s="31">
        <v>0</v>
      </c>
      <c r="F523" s="30">
        <f>D523-E523</f>
        <v>26918316.75</v>
      </c>
      <c r="G523" s="30">
        <v>878543.34</v>
      </c>
      <c r="H523" s="30">
        <v>0</v>
      </c>
      <c r="I523" s="30">
        <v>0</v>
      </c>
      <c r="J523" s="30">
        <f>G523-H523-I523</f>
        <v>878543.34</v>
      </c>
      <c r="K523" s="30">
        <v>10621463.630000001</v>
      </c>
      <c r="L523" s="23">
        <f>(F523+J523)/C523</f>
        <v>404.70648316929709</v>
      </c>
      <c r="M523" s="23">
        <f>K523/C523</f>
        <v>154.64247321064587</v>
      </c>
      <c r="N523" s="28">
        <f>(F523+J523+K523)/C523</f>
        <v>559.34895637994293</v>
      </c>
    </row>
    <row r="524" spans="1:14" ht="15" customHeight="1">
      <c r="A524" s="27" t="s">
        <v>115</v>
      </c>
      <c r="B524" s="21" t="s">
        <v>103</v>
      </c>
      <c r="C524" s="22">
        <v>409</v>
      </c>
      <c r="D524" s="30">
        <v>110579.53</v>
      </c>
      <c r="E524" s="31">
        <v>0</v>
      </c>
      <c r="F524" s="30">
        <f>D524-E524</f>
        <v>110579.53</v>
      </c>
      <c r="G524" s="30">
        <v>6878.28</v>
      </c>
      <c r="H524" s="30">
        <v>0</v>
      </c>
      <c r="I524" s="30">
        <v>0</v>
      </c>
      <c r="J524" s="30">
        <f>G524-H524-I524</f>
        <v>6878.28</v>
      </c>
      <c r="K524" s="30">
        <v>34092.050000000003</v>
      </c>
      <c r="L524" s="23">
        <f>(F524+J524)/C524</f>
        <v>287.18290953545232</v>
      </c>
      <c r="M524" s="23">
        <f>K524/C524</f>
        <v>83.354645476772617</v>
      </c>
      <c r="N524" s="28">
        <f>(F524+J524+K524)/C524</f>
        <v>370.53755501222491</v>
      </c>
    </row>
    <row r="525" spans="1:14" ht="15" customHeight="1">
      <c r="A525" s="27" t="s">
        <v>418</v>
      </c>
      <c r="B525" s="21" t="s">
        <v>342</v>
      </c>
      <c r="C525" s="22">
        <v>13808</v>
      </c>
      <c r="D525" s="30">
        <v>4122783.75</v>
      </c>
      <c r="E525" s="31">
        <v>0</v>
      </c>
      <c r="F525" s="30">
        <f>D525-E525</f>
        <v>4122783.75</v>
      </c>
      <c r="G525" s="30">
        <v>65555.100000000006</v>
      </c>
      <c r="H525" s="30">
        <v>0</v>
      </c>
      <c r="I525" s="30">
        <v>0</v>
      </c>
      <c r="J525" s="30">
        <f>G525-H525-I525</f>
        <v>65555.100000000006</v>
      </c>
      <c r="K525" s="30">
        <v>901265.24</v>
      </c>
      <c r="L525" s="23">
        <f>(F525+J525)/C525</f>
        <v>303.32697349362689</v>
      </c>
      <c r="M525" s="23">
        <f>K525/C525</f>
        <v>65.271236964078795</v>
      </c>
      <c r="N525" s="28">
        <f>(F525+J525+K525)/C525</f>
        <v>368.59821045770565</v>
      </c>
    </row>
    <row r="526" spans="1:14" ht="15" customHeight="1">
      <c r="A526" s="27" t="s">
        <v>654</v>
      </c>
      <c r="B526" s="21" t="s">
        <v>103</v>
      </c>
      <c r="C526" s="22">
        <v>1035</v>
      </c>
      <c r="D526" s="30">
        <v>310506.96999999997</v>
      </c>
      <c r="E526" s="31">
        <v>0</v>
      </c>
      <c r="F526" s="30">
        <f>D526-E526</f>
        <v>310506.96999999997</v>
      </c>
      <c r="G526" s="30">
        <v>3569.71</v>
      </c>
      <c r="H526" s="30">
        <v>0</v>
      </c>
      <c r="I526" s="30">
        <v>0</v>
      </c>
      <c r="J526" s="30">
        <f>G526-H526-I526</f>
        <v>3569.71</v>
      </c>
      <c r="K526" s="30">
        <v>59292.55</v>
      </c>
      <c r="L526" s="23">
        <f>(F526+J526)/C526</f>
        <v>303.45572946859903</v>
      </c>
      <c r="M526" s="23">
        <f>K526/C526</f>
        <v>57.287487922705317</v>
      </c>
      <c r="N526" s="28">
        <f>(F526+J526+K526)/C526</f>
        <v>360.74321739130431</v>
      </c>
    </row>
    <row r="527" spans="1:14" ht="15" customHeight="1">
      <c r="A527" s="27" t="s">
        <v>150</v>
      </c>
      <c r="B527" s="21" t="s">
        <v>133</v>
      </c>
      <c r="C527" s="22">
        <v>208</v>
      </c>
      <c r="D527" s="30">
        <v>30156.02</v>
      </c>
      <c r="E527" s="31">
        <v>0</v>
      </c>
      <c r="F527" s="30">
        <f>D527-E527</f>
        <v>30156.02</v>
      </c>
      <c r="G527" s="30">
        <v>0</v>
      </c>
      <c r="H527" s="30">
        <v>0</v>
      </c>
      <c r="I527" s="30">
        <v>0</v>
      </c>
      <c r="J527" s="30">
        <f>G527-H527-I527</f>
        <v>0</v>
      </c>
      <c r="K527" s="30">
        <v>35595.230000000003</v>
      </c>
      <c r="L527" s="23">
        <f>(F527+J527)/C527</f>
        <v>144.98086538461538</v>
      </c>
      <c r="M527" s="23">
        <f>K527/C527</f>
        <v>171.13091346153848</v>
      </c>
      <c r="N527" s="28">
        <f>(F527+J527+K527)/C527</f>
        <v>316.11177884615387</v>
      </c>
    </row>
    <row r="528" spans="1:14" ht="15" customHeight="1">
      <c r="A528" s="27" t="s">
        <v>98</v>
      </c>
      <c r="B528" s="21" t="s">
        <v>0</v>
      </c>
      <c r="C528" s="22">
        <v>528</v>
      </c>
      <c r="D528" s="30">
        <v>83642.100000000006</v>
      </c>
      <c r="E528" s="31">
        <v>0</v>
      </c>
      <c r="F528" s="30">
        <f>D528-E528</f>
        <v>83642.100000000006</v>
      </c>
      <c r="G528" s="30">
        <v>2163.59</v>
      </c>
      <c r="H528" s="30">
        <v>0</v>
      </c>
      <c r="I528" s="30">
        <v>0</v>
      </c>
      <c r="J528" s="30">
        <f>G528-H528-I528</f>
        <v>2163.59</v>
      </c>
      <c r="K528" s="30">
        <v>26352.32</v>
      </c>
      <c r="L528" s="23">
        <f>(F528+J528)/C528</f>
        <v>162.51077651515152</v>
      </c>
      <c r="M528" s="23">
        <f>K528/C528</f>
        <v>49.909696969696967</v>
      </c>
      <c r="N528" s="28">
        <f>(F528+J528+K528)/C528</f>
        <v>212.42047348484851</v>
      </c>
    </row>
    <row r="529" spans="1:14" ht="15" customHeight="1">
      <c r="A529" s="27" t="s">
        <v>232</v>
      </c>
      <c r="B529" s="21" t="s">
        <v>199</v>
      </c>
      <c r="C529" s="22">
        <v>888</v>
      </c>
      <c r="D529" s="30">
        <v>263377.74</v>
      </c>
      <c r="E529" s="31">
        <v>0</v>
      </c>
      <c r="F529" s="30">
        <f>D529-E529</f>
        <v>263377.74</v>
      </c>
      <c r="G529" s="30">
        <v>16130.78</v>
      </c>
      <c r="H529" s="30">
        <v>0</v>
      </c>
      <c r="I529" s="30">
        <v>0</v>
      </c>
      <c r="J529" s="30">
        <f>G529-H529-I529</f>
        <v>16130.78</v>
      </c>
      <c r="K529" s="30">
        <v>197364.97</v>
      </c>
      <c r="L529" s="23">
        <f>(F529+J529)/C529</f>
        <v>314.76184684684688</v>
      </c>
      <c r="M529" s="23">
        <f>K529/C529</f>
        <v>222.2578490990991</v>
      </c>
      <c r="N529" s="28">
        <f>(F529+J529+K529)/C529</f>
        <v>537.01969594594595</v>
      </c>
    </row>
    <row r="530" spans="1:14" ht="15" customHeight="1">
      <c r="A530" s="27" t="s">
        <v>480</v>
      </c>
      <c r="B530" s="21" t="s">
        <v>0</v>
      </c>
      <c r="C530" s="22">
        <v>15157</v>
      </c>
      <c r="D530" s="30">
        <v>3916001.74</v>
      </c>
      <c r="E530" s="31">
        <v>0</v>
      </c>
      <c r="F530" s="30">
        <f>D530-E530</f>
        <v>3916001.74</v>
      </c>
      <c r="G530" s="30">
        <v>52245.65</v>
      </c>
      <c r="H530" s="30">
        <v>0</v>
      </c>
      <c r="I530" s="30">
        <v>0</v>
      </c>
      <c r="J530" s="30">
        <f>G530-H530-I530</f>
        <v>52245.65</v>
      </c>
      <c r="K530" s="30">
        <v>1583828.64</v>
      </c>
      <c r="L530" s="23">
        <f>(F530+J530)/C530</f>
        <v>261.80955268192918</v>
      </c>
      <c r="M530" s="23">
        <f>K530/C530</f>
        <v>104.49486309955795</v>
      </c>
      <c r="N530" s="28">
        <f>(F530+J530+K530)/C530</f>
        <v>366.30441578148714</v>
      </c>
    </row>
    <row r="531" spans="1:14" ht="15" customHeight="1">
      <c r="A531" s="27" t="s">
        <v>149</v>
      </c>
      <c r="B531" s="21" t="s">
        <v>133</v>
      </c>
      <c r="C531" s="22">
        <v>452</v>
      </c>
      <c r="D531" s="30">
        <v>130557.24</v>
      </c>
      <c r="E531" s="31">
        <v>0</v>
      </c>
      <c r="F531" s="30">
        <f>D531-E531</f>
        <v>130557.24</v>
      </c>
      <c r="G531" s="30">
        <v>269.97000000000003</v>
      </c>
      <c r="H531" s="30">
        <v>0</v>
      </c>
      <c r="I531" s="30">
        <v>0</v>
      </c>
      <c r="J531" s="30">
        <f>G531-H531-I531</f>
        <v>269.97000000000003</v>
      </c>
      <c r="K531" s="30">
        <v>22705.200000000001</v>
      </c>
      <c r="L531" s="23">
        <f>(F531+J531)/C531</f>
        <v>289.44073008849557</v>
      </c>
      <c r="M531" s="23">
        <f>K531/C531</f>
        <v>50.232743362831862</v>
      </c>
      <c r="N531" s="28">
        <f>(F531+J531+K531)/C531</f>
        <v>339.67347345132742</v>
      </c>
    </row>
    <row r="532" spans="1:14" ht="15" customHeight="1">
      <c r="A532" s="27" t="s">
        <v>113</v>
      </c>
      <c r="B532" s="21" t="s">
        <v>103</v>
      </c>
      <c r="C532" s="22">
        <v>2001</v>
      </c>
      <c r="D532" s="30">
        <v>679109.99</v>
      </c>
      <c r="E532" s="31">
        <v>0</v>
      </c>
      <c r="F532" s="30">
        <f>D532-E532</f>
        <v>679109.99</v>
      </c>
      <c r="G532" s="30">
        <v>19000.32</v>
      </c>
      <c r="H532" s="30">
        <v>0</v>
      </c>
      <c r="I532" s="30">
        <v>0</v>
      </c>
      <c r="J532" s="30">
        <f>G532-H532-I532</f>
        <v>19000.32</v>
      </c>
      <c r="K532" s="30">
        <v>129244.44</v>
      </c>
      <c r="L532" s="23">
        <f>(F532+J532)/C532</f>
        <v>348.88071464267864</v>
      </c>
      <c r="M532" s="23">
        <f>K532/C532</f>
        <v>64.589925037481265</v>
      </c>
      <c r="N532" s="28">
        <f>(F532+J532+K532)/C532</f>
        <v>413.47063968015993</v>
      </c>
    </row>
    <row r="533" spans="1:14" ht="15" customHeight="1">
      <c r="A533" s="27" t="s">
        <v>233</v>
      </c>
      <c r="B533" s="21" t="s">
        <v>199</v>
      </c>
      <c r="C533" s="22">
        <v>699</v>
      </c>
      <c r="D533" s="30">
        <v>212390.36</v>
      </c>
      <c r="E533" s="31">
        <v>0</v>
      </c>
      <c r="F533" s="30">
        <f>D533-E533</f>
        <v>212390.36</v>
      </c>
      <c r="G533" s="30">
        <v>3429.07</v>
      </c>
      <c r="H533" s="30">
        <v>0</v>
      </c>
      <c r="I533" s="30">
        <v>0</v>
      </c>
      <c r="J533" s="30">
        <f>G533-H533-I533</f>
        <v>3429.07</v>
      </c>
      <c r="K533" s="30">
        <v>170676.45</v>
      </c>
      <c r="L533" s="23">
        <f>(F533+J533)/C533</f>
        <v>308.75454935622315</v>
      </c>
      <c r="M533" s="23">
        <f>K533/C533</f>
        <v>244.17231759656653</v>
      </c>
      <c r="N533" s="28">
        <f>(F533+J533+K533)/C533</f>
        <v>552.92686695278974</v>
      </c>
    </row>
    <row r="534" spans="1:14" ht="15" customHeight="1">
      <c r="A534" s="27" t="s">
        <v>248</v>
      </c>
      <c r="B534" s="21" t="s">
        <v>199</v>
      </c>
      <c r="C534" s="22">
        <v>2956</v>
      </c>
      <c r="D534" s="30">
        <v>1071824.1499999999</v>
      </c>
      <c r="E534" s="31">
        <v>0</v>
      </c>
      <c r="F534" s="30">
        <f>D534-E534</f>
        <v>1071824.1499999999</v>
      </c>
      <c r="G534" s="30">
        <v>30996.01</v>
      </c>
      <c r="H534" s="30">
        <v>0</v>
      </c>
      <c r="I534" s="30">
        <v>0</v>
      </c>
      <c r="J534" s="30">
        <f>G534-H534-I534</f>
        <v>30996.01</v>
      </c>
      <c r="K534" s="30">
        <v>500751.99</v>
      </c>
      <c r="L534" s="23">
        <f>(F534+J534)/C534</f>
        <v>373.07853856562917</v>
      </c>
      <c r="M534" s="23">
        <f>K534/C534</f>
        <v>169.40189106901218</v>
      </c>
      <c r="N534" s="28">
        <f>(F534+J534+K534)/C534</f>
        <v>542.48042963464138</v>
      </c>
    </row>
    <row r="535" spans="1:14" ht="15" customHeight="1">
      <c r="A535" s="27" t="s">
        <v>655</v>
      </c>
      <c r="B535" s="21" t="s">
        <v>342</v>
      </c>
      <c r="C535" s="22">
        <v>8554</v>
      </c>
      <c r="D535" s="30">
        <v>2217200.08</v>
      </c>
      <c r="E535" s="31">
        <v>0</v>
      </c>
      <c r="F535" s="30">
        <f>D535-E535</f>
        <v>2217200.08</v>
      </c>
      <c r="G535" s="30">
        <v>38007.18</v>
      </c>
      <c r="H535" s="30">
        <v>0</v>
      </c>
      <c r="I535" s="30">
        <v>0</v>
      </c>
      <c r="J535" s="30">
        <f>G535-H535-I535</f>
        <v>38007.18</v>
      </c>
      <c r="K535" s="30">
        <v>427347.67</v>
      </c>
      <c r="L535" s="23">
        <f>(F535+J535)/C535</f>
        <v>263.64358896422726</v>
      </c>
      <c r="M535" s="23">
        <f>K535/C535</f>
        <v>49.958811082534488</v>
      </c>
      <c r="N535" s="28">
        <f>(F535+J535+K535)/C535</f>
        <v>313.60240004676177</v>
      </c>
    </row>
    <row r="536" spans="1:14" ht="15" customHeight="1">
      <c r="A536" s="27" t="s">
        <v>586</v>
      </c>
      <c r="B536" s="21" t="s">
        <v>199</v>
      </c>
      <c r="C536" s="22">
        <v>4472</v>
      </c>
      <c r="D536" s="30">
        <v>1491266.22</v>
      </c>
      <c r="E536" s="31">
        <v>0</v>
      </c>
      <c r="F536" s="30">
        <f>D536-E536</f>
        <v>1491266.22</v>
      </c>
      <c r="G536" s="30">
        <v>38715.339999999997</v>
      </c>
      <c r="H536" s="30">
        <v>0</v>
      </c>
      <c r="I536" s="30">
        <v>0</v>
      </c>
      <c r="J536" s="30">
        <f>G536-H536-I536</f>
        <v>38715.339999999997</v>
      </c>
      <c r="K536" s="30">
        <v>1042857.59</v>
      </c>
      <c r="L536" s="23">
        <f>(F536+J536)/C536</f>
        <v>342.12467799642218</v>
      </c>
      <c r="M536" s="23">
        <f>K536/C536</f>
        <v>233.197135509839</v>
      </c>
      <c r="N536" s="28">
        <f>(F536+J536+K536)/C536</f>
        <v>575.32181350626115</v>
      </c>
    </row>
    <row r="537" spans="1:14" ht="15" customHeight="1">
      <c r="A537" s="27" t="s">
        <v>234</v>
      </c>
      <c r="B537" s="21" t="s">
        <v>199</v>
      </c>
      <c r="C537" s="22">
        <v>2139</v>
      </c>
      <c r="D537" s="30">
        <v>662435.22</v>
      </c>
      <c r="E537" s="31">
        <v>0</v>
      </c>
      <c r="F537" s="30">
        <f>D537-E537</f>
        <v>662435.22</v>
      </c>
      <c r="G537" s="30">
        <v>40690.81</v>
      </c>
      <c r="H537" s="30">
        <v>0</v>
      </c>
      <c r="I537" s="30">
        <v>0</v>
      </c>
      <c r="J537" s="30">
        <f>G537-H537-I537</f>
        <v>40690.81</v>
      </c>
      <c r="K537" s="30">
        <v>338969.94</v>
      </c>
      <c r="L537" s="23">
        <f>(F537+J537)/C537</f>
        <v>328.71717157550256</v>
      </c>
      <c r="M537" s="23">
        <f>K537/C537</f>
        <v>158.47122019635344</v>
      </c>
      <c r="N537" s="28">
        <f>(F537+J537+K537)/C537</f>
        <v>487.188391771856</v>
      </c>
    </row>
    <row r="538" spans="1:14" ht="15" customHeight="1">
      <c r="A538" s="27" t="s">
        <v>306</v>
      </c>
      <c r="B538" s="21" t="s">
        <v>296</v>
      </c>
      <c r="C538" s="22">
        <v>1681</v>
      </c>
      <c r="D538" s="30">
        <v>516928</v>
      </c>
      <c r="E538" s="31">
        <v>0</v>
      </c>
      <c r="F538" s="30">
        <f>D538-E538</f>
        <v>516928</v>
      </c>
      <c r="G538" s="30">
        <v>16758.259999999998</v>
      </c>
      <c r="H538" s="30">
        <v>0</v>
      </c>
      <c r="I538" s="30">
        <v>0</v>
      </c>
      <c r="J538" s="30">
        <f>G538-H538-I538</f>
        <v>16758.259999999998</v>
      </c>
      <c r="K538" s="30">
        <v>439060.84</v>
      </c>
      <c r="L538" s="23">
        <f>(F538+J538)/C538</f>
        <v>317.48141582391435</v>
      </c>
      <c r="M538" s="23">
        <f>K538/C538</f>
        <v>261.19026769779896</v>
      </c>
      <c r="N538" s="28">
        <f>(F538+J538+K538)/C538</f>
        <v>578.67168352171336</v>
      </c>
    </row>
    <row r="539" spans="1:14" ht="15" customHeight="1">
      <c r="A539" s="27" t="s">
        <v>148</v>
      </c>
      <c r="B539" s="21" t="s">
        <v>133</v>
      </c>
      <c r="C539" s="22">
        <v>295</v>
      </c>
      <c r="D539" s="30">
        <v>74663.63</v>
      </c>
      <c r="E539" s="31">
        <v>0</v>
      </c>
      <c r="F539" s="30">
        <f>D539-E539</f>
        <v>74663.63</v>
      </c>
      <c r="G539" s="30">
        <v>813.27</v>
      </c>
      <c r="H539" s="30">
        <v>0</v>
      </c>
      <c r="I539" s="30">
        <v>0</v>
      </c>
      <c r="J539" s="30">
        <f>G539-H539-I539</f>
        <v>813.27</v>
      </c>
      <c r="K539" s="30">
        <v>33244.89</v>
      </c>
      <c r="L539" s="23">
        <f>(F539+J539)/C539</f>
        <v>255.85389830508478</v>
      </c>
      <c r="M539" s="23">
        <f>K539/C539</f>
        <v>112.69454237288136</v>
      </c>
      <c r="N539" s="28">
        <f>(F539+J539+K539)/C539</f>
        <v>368.54844067796614</v>
      </c>
    </row>
    <row r="540" spans="1:14" ht="15" customHeight="1">
      <c r="A540" s="27" t="s">
        <v>147</v>
      </c>
      <c r="B540" s="21" t="s">
        <v>133</v>
      </c>
      <c r="C540" s="22">
        <v>2041</v>
      </c>
      <c r="D540" s="30">
        <v>1371047.04</v>
      </c>
      <c r="E540" s="31">
        <v>0</v>
      </c>
      <c r="F540" s="30">
        <f>D540-E540</f>
        <v>1371047.04</v>
      </c>
      <c r="G540" s="30">
        <v>13057.34</v>
      </c>
      <c r="H540" s="30">
        <v>0</v>
      </c>
      <c r="I540" s="30">
        <v>0</v>
      </c>
      <c r="J540" s="30">
        <f>G540-H540-I540</f>
        <v>13057.34</v>
      </c>
      <c r="K540" s="30">
        <v>160027.64000000001</v>
      </c>
      <c r="L540" s="23">
        <f>(F540+J540)/C540</f>
        <v>678.15011268985802</v>
      </c>
      <c r="M540" s="23">
        <f>K540/C540</f>
        <v>78.406487016168555</v>
      </c>
      <c r="N540" s="28">
        <f>(F540+J540+K540)/C540</f>
        <v>756.55659970602642</v>
      </c>
    </row>
    <row r="541" spans="1:14" ht="15" customHeight="1">
      <c r="A541" s="27" t="s">
        <v>297</v>
      </c>
      <c r="B541" s="21" t="s">
        <v>296</v>
      </c>
      <c r="C541" s="22">
        <v>477</v>
      </c>
      <c r="D541" s="30">
        <v>126287.49</v>
      </c>
      <c r="E541" s="31">
        <v>0</v>
      </c>
      <c r="F541" s="30">
        <f>D541-E541</f>
        <v>126287.49</v>
      </c>
      <c r="G541" s="30">
        <v>1587.42</v>
      </c>
      <c r="H541" s="30">
        <v>0</v>
      </c>
      <c r="I541" s="30">
        <v>0</v>
      </c>
      <c r="J541" s="30">
        <f>G541-H541-I541</f>
        <v>1587.42</v>
      </c>
      <c r="K541" s="30">
        <v>56501.01</v>
      </c>
      <c r="L541" s="23">
        <f>(F541+J541)/C541</f>
        <v>268.08157232704406</v>
      </c>
      <c r="M541" s="23">
        <f>K541/C541</f>
        <v>118.45075471698114</v>
      </c>
      <c r="N541" s="28">
        <f>(F541+J541+K541)/C541</f>
        <v>386.53232704402518</v>
      </c>
    </row>
    <row r="542" spans="1:14" ht="15" customHeight="1">
      <c r="A542" s="27" t="s">
        <v>289</v>
      </c>
      <c r="B542" s="21" t="s">
        <v>288</v>
      </c>
      <c r="C542" s="22">
        <v>2769</v>
      </c>
      <c r="D542" s="30">
        <v>1338917.26</v>
      </c>
      <c r="E542" s="31">
        <v>0</v>
      </c>
      <c r="F542" s="30">
        <f>D542-E542</f>
        <v>1338917.26</v>
      </c>
      <c r="G542" s="30">
        <v>4771.41</v>
      </c>
      <c r="H542" s="30">
        <v>0</v>
      </c>
      <c r="I542" s="30">
        <v>0</v>
      </c>
      <c r="J542" s="30">
        <f>G542-H542-I542</f>
        <v>4771.41</v>
      </c>
      <c r="K542" s="30">
        <v>474226.04</v>
      </c>
      <c r="L542" s="23">
        <f>(F542+J542)/C542</f>
        <v>485.26134705669915</v>
      </c>
      <c r="M542" s="23">
        <f>K542/C542</f>
        <v>171.26256410256408</v>
      </c>
      <c r="N542" s="28">
        <f>(F542+J542+K542)/C542</f>
        <v>656.52391115926321</v>
      </c>
    </row>
    <row r="543" spans="1:14" ht="15" customHeight="1">
      <c r="A543" s="27" t="s">
        <v>549</v>
      </c>
      <c r="B543" s="21" t="s">
        <v>342</v>
      </c>
      <c r="C543" s="22">
        <v>688592</v>
      </c>
      <c r="D543" s="30">
        <v>297177434.66000003</v>
      </c>
      <c r="E543" s="31">
        <v>15620730.359999999</v>
      </c>
      <c r="F543" s="30">
        <f>D543-E543</f>
        <v>281556704.30000001</v>
      </c>
      <c r="G543" s="30">
        <v>25230418.07</v>
      </c>
      <c r="H543" s="30">
        <v>10602411.58</v>
      </c>
      <c r="I543" s="30">
        <v>3081429.38</v>
      </c>
      <c r="J543" s="30">
        <f>G543-H543-I543</f>
        <v>11546577.109999999</v>
      </c>
      <c r="K543" s="30">
        <v>134925095.47</v>
      </c>
      <c r="L543" s="23">
        <f>(F543+J543)/C543</f>
        <v>425.65594925587288</v>
      </c>
      <c r="M543" s="23">
        <f>K543/C543</f>
        <v>195.94345486151451</v>
      </c>
      <c r="N543" s="28">
        <f>(F543+J543+K543)/C543</f>
        <v>621.59940411738739</v>
      </c>
    </row>
    <row r="544" spans="1:14" ht="15" customHeight="1">
      <c r="A544" s="27" t="s">
        <v>298</v>
      </c>
      <c r="B544" s="21" t="s">
        <v>296</v>
      </c>
      <c r="C544" s="22">
        <v>3346</v>
      </c>
      <c r="D544" s="30">
        <v>1141460.57</v>
      </c>
      <c r="E544" s="31">
        <v>0</v>
      </c>
      <c r="F544" s="30">
        <f>D544-E544</f>
        <v>1141460.57</v>
      </c>
      <c r="G544" s="30">
        <v>13701.46</v>
      </c>
      <c r="H544" s="30">
        <v>0</v>
      </c>
      <c r="I544" s="30">
        <v>0</v>
      </c>
      <c r="J544" s="30">
        <f>G544-H544-I544</f>
        <v>13701.46</v>
      </c>
      <c r="K544" s="30">
        <v>471737.81</v>
      </c>
      <c r="L544" s="23">
        <f>(F544+J544)/C544</f>
        <v>345.23670950388527</v>
      </c>
      <c r="M544" s="23">
        <f>K544/C544</f>
        <v>140.98559772863121</v>
      </c>
      <c r="N544" s="28">
        <f>(F544+J544+K544)/C544</f>
        <v>486.22230723251647</v>
      </c>
    </row>
    <row r="545" spans="1:14" ht="15" customHeight="1">
      <c r="A545" s="27" t="s">
        <v>146</v>
      </c>
      <c r="B545" s="21" t="s">
        <v>133</v>
      </c>
      <c r="C545" s="22">
        <v>381</v>
      </c>
      <c r="D545" s="30">
        <v>78329.67</v>
      </c>
      <c r="E545" s="31">
        <v>0</v>
      </c>
      <c r="F545" s="30">
        <f>D545-E545</f>
        <v>78329.67</v>
      </c>
      <c r="G545" s="30">
        <v>2039.67</v>
      </c>
      <c r="H545" s="30">
        <v>0</v>
      </c>
      <c r="I545" s="30">
        <v>0</v>
      </c>
      <c r="J545" s="30">
        <f>G545-H545-I545</f>
        <v>2039.67</v>
      </c>
      <c r="K545" s="30">
        <v>17907.419999999998</v>
      </c>
      <c r="L545" s="23">
        <f>(F545+J545)/C545</f>
        <v>210.94314960629922</v>
      </c>
      <c r="M545" s="23">
        <f>K545/C545</f>
        <v>47.001102362204719</v>
      </c>
      <c r="N545" s="28">
        <f>(F545+J545+K545)/C545</f>
        <v>257.94425196850392</v>
      </c>
    </row>
    <row r="546" spans="1:14" ht="15" customHeight="1">
      <c r="A546" s="27" t="s">
        <v>235</v>
      </c>
      <c r="B546" s="21" t="s">
        <v>199</v>
      </c>
      <c r="C546" s="22">
        <v>2241</v>
      </c>
      <c r="D546" s="30">
        <v>664896.06999999995</v>
      </c>
      <c r="E546" s="31">
        <v>0</v>
      </c>
      <c r="F546" s="30">
        <f>D546-E546</f>
        <v>664896.06999999995</v>
      </c>
      <c r="G546" s="30">
        <v>23229.74</v>
      </c>
      <c r="H546" s="30">
        <v>0</v>
      </c>
      <c r="I546" s="30">
        <v>0</v>
      </c>
      <c r="J546" s="30">
        <f>G546-H546-I546</f>
        <v>23229.74</v>
      </c>
      <c r="K546" s="30">
        <v>402175.23</v>
      </c>
      <c r="L546" s="23">
        <f>(F546+J546)/C546</f>
        <v>307.06194109772423</v>
      </c>
      <c r="M546" s="23">
        <f>K546/C546</f>
        <v>179.46239625167334</v>
      </c>
      <c r="N546" s="28">
        <f>(F546+J546+K546)/C546</f>
        <v>486.52433734939763</v>
      </c>
    </row>
    <row r="547" spans="1:14" ht="15" customHeight="1">
      <c r="A547" s="27" t="s">
        <v>656</v>
      </c>
      <c r="B547" s="21" t="s">
        <v>133</v>
      </c>
      <c r="C547" s="22">
        <v>446</v>
      </c>
      <c r="D547" s="30">
        <v>132212.54999999999</v>
      </c>
      <c r="E547" s="31">
        <v>0</v>
      </c>
      <c r="F547" s="30">
        <f>D547-E547</f>
        <v>132212.54999999999</v>
      </c>
      <c r="G547" s="30">
        <v>700</v>
      </c>
      <c r="H547" s="30">
        <v>0</v>
      </c>
      <c r="I547" s="30">
        <v>0</v>
      </c>
      <c r="J547" s="30">
        <f>G547-H547-I547</f>
        <v>700</v>
      </c>
      <c r="K547" s="30">
        <v>14454.87</v>
      </c>
      <c r="L547" s="23">
        <f>(F547+J547)/C547</f>
        <v>298.01020179372193</v>
      </c>
      <c r="M547" s="23">
        <f>K547/C547</f>
        <v>32.410022421524666</v>
      </c>
      <c r="N547" s="28">
        <f>(F547+J547+K547)/C547</f>
        <v>330.42022421524661</v>
      </c>
    </row>
    <row r="548" spans="1:14" ht="15" customHeight="1">
      <c r="A548" s="27" t="s">
        <v>97</v>
      </c>
      <c r="B548" s="21" t="s">
        <v>0</v>
      </c>
      <c r="C548" s="22">
        <v>268</v>
      </c>
      <c r="D548" s="30">
        <v>53346.73</v>
      </c>
      <c r="E548" s="31">
        <v>0</v>
      </c>
      <c r="F548" s="30">
        <f>D548-E548</f>
        <v>53346.73</v>
      </c>
      <c r="G548" s="30">
        <v>4979.76</v>
      </c>
      <c r="H548" s="30">
        <v>0</v>
      </c>
      <c r="I548" s="30">
        <v>0</v>
      </c>
      <c r="J548" s="30">
        <f>G548-H548-I548</f>
        <v>4979.76</v>
      </c>
      <c r="K548" s="30">
        <v>49823.3</v>
      </c>
      <c r="L548" s="23">
        <f>(F548+J548)/C548</f>
        <v>217.63615671641793</v>
      </c>
      <c r="M548" s="23">
        <f>K548/C548</f>
        <v>185.90783582089554</v>
      </c>
      <c r="N548" s="28">
        <f>(F548+J548+K548)/C548</f>
        <v>403.54399253731344</v>
      </c>
    </row>
    <row r="549" spans="1:14" ht="15" customHeight="1">
      <c r="A549" s="27" t="s">
        <v>145</v>
      </c>
      <c r="B549" s="21" t="s">
        <v>133</v>
      </c>
      <c r="C549" s="22">
        <v>2388</v>
      </c>
      <c r="D549" s="30">
        <v>885326.81</v>
      </c>
      <c r="E549" s="31">
        <v>0</v>
      </c>
      <c r="F549" s="30">
        <f>D549-E549</f>
        <v>885326.81</v>
      </c>
      <c r="G549" s="30">
        <v>27975.34</v>
      </c>
      <c r="H549" s="30">
        <v>0</v>
      </c>
      <c r="I549" s="30">
        <v>0</v>
      </c>
      <c r="J549" s="30">
        <f>G549-H549-I549</f>
        <v>27975.34</v>
      </c>
      <c r="K549" s="30">
        <v>396825.87</v>
      </c>
      <c r="L549" s="23">
        <f>(F549+J549)/C549</f>
        <v>382.45483668341711</v>
      </c>
      <c r="M549" s="23">
        <f>K549/C549</f>
        <v>166.17498743718593</v>
      </c>
      <c r="N549" s="28">
        <f>(F549+J549+K549)/C549</f>
        <v>548.62982412060308</v>
      </c>
    </row>
    <row r="550" spans="1:14" ht="15" customHeight="1">
      <c r="A550" s="27" t="s">
        <v>236</v>
      </c>
      <c r="B550" s="21" t="s">
        <v>199</v>
      </c>
      <c r="C550" s="22">
        <v>1100</v>
      </c>
      <c r="D550" s="30">
        <v>353121.2</v>
      </c>
      <c r="E550" s="31">
        <v>0</v>
      </c>
      <c r="F550" s="30">
        <f>D550-E550</f>
        <v>353121.2</v>
      </c>
      <c r="G550" s="30">
        <v>2335.52</v>
      </c>
      <c r="H550" s="30">
        <v>0</v>
      </c>
      <c r="I550" s="30">
        <v>0</v>
      </c>
      <c r="J550" s="30">
        <f>G550-H550-I550</f>
        <v>2335.52</v>
      </c>
      <c r="K550" s="30">
        <v>489259.64</v>
      </c>
      <c r="L550" s="23">
        <f>(F550+J550)/C550</f>
        <v>323.14247272727278</v>
      </c>
      <c r="M550" s="23">
        <f>K550/C550</f>
        <v>444.78149090909091</v>
      </c>
      <c r="N550" s="28">
        <f>(F550+J550+K550)/C550</f>
        <v>767.92396363636374</v>
      </c>
    </row>
    <row r="551" spans="1:14" ht="15" customHeight="1">
      <c r="A551" s="27" t="s">
        <v>94</v>
      </c>
      <c r="B551" s="21" t="s">
        <v>0</v>
      </c>
      <c r="C551" s="22">
        <v>538</v>
      </c>
      <c r="D551" s="30">
        <v>238154.35</v>
      </c>
      <c r="E551" s="31">
        <v>0</v>
      </c>
      <c r="F551" s="30">
        <f>D551-E551</f>
        <v>238154.35</v>
      </c>
      <c r="G551" s="30">
        <v>5577.86</v>
      </c>
      <c r="H551" s="30">
        <v>0</v>
      </c>
      <c r="I551" s="30">
        <v>0</v>
      </c>
      <c r="J551" s="30">
        <f>G551-H551-I551</f>
        <v>5577.86</v>
      </c>
      <c r="K551" s="30">
        <v>102846.17</v>
      </c>
      <c r="L551" s="23">
        <f>(F551+J551)/C551</f>
        <v>453.03384758364308</v>
      </c>
      <c r="M551" s="23">
        <f>K551/C551</f>
        <v>191.1638847583643</v>
      </c>
      <c r="N551" s="28">
        <f>(F551+J551+K551)/C551</f>
        <v>644.1977323420075</v>
      </c>
    </row>
    <row r="552" spans="1:14" ht="15" customHeight="1">
      <c r="A552" s="27" t="s">
        <v>153</v>
      </c>
      <c r="B552" s="21" t="s">
        <v>133</v>
      </c>
      <c r="C552" s="22">
        <v>204</v>
      </c>
      <c r="D552" s="30">
        <v>38925.410000000003</v>
      </c>
      <c r="E552" s="31">
        <v>0</v>
      </c>
      <c r="F552" s="30">
        <f>D552-E552</f>
        <v>38925.410000000003</v>
      </c>
      <c r="G552" s="30">
        <v>129.4</v>
      </c>
      <c r="H552" s="30">
        <v>0</v>
      </c>
      <c r="I552" s="30">
        <v>0</v>
      </c>
      <c r="J552" s="30">
        <f>G552-H552-I552</f>
        <v>129.4</v>
      </c>
      <c r="K552" s="30">
        <v>7550.35</v>
      </c>
      <c r="L552" s="23">
        <f>(F552+J552)/C552</f>
        <v>191.44514705882355</v>
      </c>
      <c r="M552" s="23">
        <f>K552/C552</f>
        <v>37.011519607843141</v>
      </c>
      <c r="N552" s="28">
        <f>(F552+J552+K552)/C552</f>
        <v>228.45666666666668</v>
      </c>
    </row>
    <row r="553" spans="1:14" ht="15" customHeight="1">
      <c r="A553" s="27" t="s">
        <v>143</v>
      </c>
      <c r="B553" s="21" t="s">
        <v>133</v>
      </c>
      <c r="C553" s="22">
        <v>3688</v>
      </c>
      <c r="D553" s="30">
        <v>1071493.3600000001</v>
      </c>
      <c r="E553" s="31">
        <v>0</v>
      </c>
      <c r="F553" s="30">
        <f>D553-E553</f>
        <v>1071493.3600000001</v>
      </c>
      <c r="G553" s="30">
        <v>86543.98</v>
      </c>
      <c r="H553" s="30">
        <v>0</v>
      </c>
      <c r="I553" s="30">
        <v>0</v>
      </c>
      <c r="J553" s="30">
        <f>G553-H553-I553</f>
        <v>86543.98</v>
      </c>
      <c r="K553" s="30">
        <v>655353.31999999995</v>
      </c>
      <c r="L553" s="23">
        <f>(F553+J553)/C553</f>
        <v>314.0014479392625</v>
      </c>
      <c r="M553" s="23">
        <f>K553/C553</f>
        <v>177.6988394793926</v>
      </c>
      <c r="N553" s="28">
        <f>(F553+J553+K553)/C553</f>
        <v>491.70028741865514</v>
      </c>
    </row>
    <row r="554" spans="1:14" ht="15" customHeight="1">
      <c r="A554" s="27" t="s">
        <v>142</v>
      </c>
      <c r="B554" s="21" t="s">
        <v>133</v>
      </c>
      <c r="C554" s="22">
        <v>925</v>
      </c>
      <c r="D554" s="30">
        <v>221105.68</v>
      </c>
      <c r="E554" s="31">
        <v>0</v>
      </c>
      <c r="F554" s="30">
        <f>D554-E554</f>
        <v>221105.68</v>
      </c>
      <c r="G554" s="30">
        <v>5573.21</v>
      </c>
      <c r="H554" s="30">
        <v>0</v>
      </c>
      <c r="I554" s="30">
        <v>0</v>
      </c>
      <c r="J554" s="30">
        <f>G554-H554-I554</f>
        <v>5573.21</v>
      </c>
      <c r="K554" s="30">
        <v>36267.81</v>
      </c>
      <c r="L554" s="23">
        <f>(F554+J554)/C554</f>
        <v>245.05825945945944</v>
      </c>
      <c r="M554" s="23">
        <f>K554/C554</f>
        <v>39.208443243243238</v>
      </c>
      <c r="N554" s="28">
        <f>(F554+J554+K554)/C554</f>
        <v>284.26670270270267</v>
      </c>
    </row>
    <row r="555" spans="1:14" ht="15" customHeight="1">
      <c r="A555" s="27" t="s">
        <v>83</v>
      </c>
      <c r="B555" s="21" t="s">
        <v>0</v>
      </c>
      <c r="C555" s="22">
        <v>653</v>
      </c>
      <c r="D555" s="30">
        <v>240278.52</v>
      </c>
      <c r="E555" s="31">
        <v>0</v>
      </c>
      <c r="F555" s="30">
        <f>D555-E555</f>
        <v>240278.52</v>
      </c>
      <c r="G555" s="30">
        <v>2261.2199999999998</v>
      </c>
      <c r="H555" s="30">
        <v>0</v>
      </c>
      <c r="I555" s="30">
        <v>0</v>
      </c>
      <c r="J555" s="30">
        <f>G555-H555-I555</f>
        <v>2261.2199999999998</v>
      </c>
      <c r="K555" s="30">
        <v>156983.78</v>
      </c>
      <c r="L555" s="23">
        <f>(F555+J555)/C555</f>
        <v>371.42379785604896</v>
      </c>
      <c r="M555" s="23">
        <f>K555/C555</f>
        <v>240.40395099540581</v>
      </c>
      <c r="N555" s="28">
        <f>(F555+J555+K555)/C555</f>
        <v>611.82774885145488</v>
      </c>
    </row>
    <row r="556" spans="1:14" ht="15" customHeight="1">
      <c r="A556" s="27" t="s">
        <v>141</v>
      </c>
      <c r="B556" s="21" t="s">
        <v>133</v>
      </c>
      <c r="C556" s="22">
        <v>362</v>
      </c>
      <c r="D556" s="30">
        <v>148718.47</v>
      </c>
      <c r="E556" s="31">
        <v>0</v>
      </c>
      <c r="F556" s="30">
        <f>D556-E556</f>
        <v>148718.47</v>
      </c>
      <c r="G556" s="30">
        <v>5672.19</v>
      </c>
      <c r="H556" s="30">
        <v>0</v>
      </c>
      <c r="I556" s="30">
        <v>0</v>
      </c>
      <c r="J556" s="30">
        <f>G556-H556-I556</f>
        <v>5672.19</v>
      </c>
      <c r="K556" s="30">
        <v>48779.49</v>
      </c>
      <c r="L556" s="23">
        <f>(F556+J556)/C556</f>
        <v>426.49353591160224</v>
      </c>
      <c r="M556" s="23">
        <f>K556/C556</f>
        <v>134.74997237569059</v>
      </c>
      <c r="N556" s="28">
        <f>(F556+J556+K556)/C556</f>
        <v>561.2435082872928</v>
      </c>
    </row>
    <row r="557" spans="1:14" ht="15" customHeight="1">
      <c r="A557" s="27" t="s">
        <v>384</v>
      </c>
      <c r="B557" s="21" t="s">
        <v>288</v>
      </c>
      <c r="C557" s="22">
        <v>18162</v>
      </c>
      <c r="D557" s="30">
        <v>14734795.039999999</v>
      </c>
      <c r="E557" s="31">
        <v>0</v>
      </c>
      <c r="F557" s="30">
        <f>D557-E557</f>
        <v>14734795.039999999</v>
      </c>
      <c r="G557" s="30">
        <v>1031027.52</v>
      </c>
      <c r="H557" s="30">
        <v>0</v>
      </c>
      <c r="I557" s="30">
        <v>0</v>
      </c>
      <c r="J557" s="30">
        <f>G557-H557-I557</f>
        <v>1031027.52</v>
      </c>
      <c r="K557" s="30">
        <v>3563714.29</v>
      </c>
      <c r="L557" s="23">
        <f>(F557+J557)/C557</f>
        <v>868.06643321220122</v>
      </c>
      <c r="M557" s="23">
        <f>K557/C557</f>
        <v>196.21816374848586</v>
      </c>
      <c r="N557" s="28">
        <f>(F557+J557+K557)/C557</f>
        <v>1064.2845969606869</v>
      </c>
    </row>
    <row r="558" spans="1:14" ht="15" customHeight="1">
      <c r="A558" s="27" t="s">
        <v>310</v>
      </c>
      <c r="B558" s="21" t="s">
        <v>296</v>
      </c>
      <c r="C558" s="22">
        <v>3760</v>
      </c>
      <c r="D558" s="30">
        <v>2324731.52</v>
      </c>
      <c r="E558" s="31">
        <v>0</v>
      </c>
      <c r="F558" s="30">
        <f>D558-E558</f>
        <v>2324731.52</v>
      </c>
      <c r="G558" s="30">
        <v>104302.34</v>
      </c>
      <c r="H558" s="30">
        <v>0</v>
      </c>
      <c r="I558" s="30">
        <v>0</v>
      </c>
      <c r="J558" s="30">
        <f>G558-H558-I558</f>
        <v>104302.34</v>
      </c>
      <c r="K558" s="30">
        <v>1016734.45</v>
      </c>
      <c r="L558" s="23">
        <f>(F558+J558)/C558</f>
        <v>646.01964361702119</v>
      </c>
      <c r="M558" s="23">
        <f>K558/C558</f>
        <v>270.40809840425533</v>
      </c>
      <c r="N558" s="28">
        <f>(F558+J558+K558)/C558</f>
        <v>916.42774202127646</v>
      </c>
    </row>
    <row r="559" spans="1:14" ht="15" customHeight="1">
      <c r="A559" s="27" t="s">
        <v>140</v>
      </c>
      <c r="B559" s="21" t="s">
        <v>133</v>
      </c>
      <c r="C559" s="22">
        <v>377</v>
      </c>
      <c r="D559" s="30">
        <v>102505.67</v>
      </c>
      <c r="E559" s="31">
        <v>0</v>
      </c>
      <c r="F559" s="30">
        <f>D559-E559</f>
        <v>102505.67</v>
      </c>
      <c r="G559" s="30">
        <v>2424.35</v>
      </c>
      <c r="H559" s="30">
        <v>0</v>
      </c>
      <c r="I559" s="30">
        <v>0</v>
      </c>
      <c r="J559" s="30">
        <f>G559-H559-I559</f>
        <v>2424.35</v>
      </c>
      <c r="K559" s="30">
        <v>46029.25</v>
      </c>
      <c r="L559" s="23">
        <f>(F559+J559)/C559</f>
        <v>278.32896551724139</v>
      </c>
      <c r="M559" s="23">
        <f>K559/C559</f>
        <v>122.09350132625995</v>
      </c>
      <c r="N559" s="28">
        <f>(F559+J559+K559)/C559</f>
        <v>400.42246684350135</v>
      </c>
    </row>
    <row r="560" spans="1:14" ht="15" customHeight="1">
      <c r="A560" s="27" t="s">
        <v>139</v>
      </c>
      <c r="B560" s="21" t="s">
        <v>133</v>
      </c>
      <c r="C560" s="22">
        <v>3541</v>
      </c>
      <c r="D560" s="30">
        <v>1409842.24</v>
      </c>
      <c r="E560" s="31">
        <v>0</v>
      </c>
      <c r="F560" s="30">
        <f>D560-E560</f>
        <v>1409842.24</v>
      </c>
      <c r="G560" s="30">
        <v>26965</v>
      </c>
      <c r="H560" s="30">
        <v>0</v>
      </c>
      <c r="I560" s="30">
        <v>0</v>
      </c>
      <c r="J560" s="30">
        <f>G560-H560-I560</f>
        <v>26965</v>
      </c>
      <c r="K560" s="30">
        <v>139262.07</v>
      </c>
      <c r="L560" s="23">
        <f>(F560+J560)/C560</f>
        <v>405.7631290595877</v>
      </c>
      <c r="M560" s="23">
        <f>K560/C560</f>
        <v>39.328458062694153</v>
      </c>
      <c r="N560" s="28">
        <f>(F560+J560+K560)/C560</f>
        <v>445.09158712228185</v>
      </c>
    </row>
    <row r="561" spans="1:14" ht="15" customHeight="1">
      <c r="A561" s="27" t="s">
        <v>495</v>
      </c>
      <c r="B561" s="21" t="s">
        <v>342</v>
      </c>
      <c r="C561" s="22">
        <v>9501</v>
      </c>
      <c r="D561" s="30">
        <v>1982854.64</v>
      </c>
      <c r="E561" s="31">
        <v>0</v>
      </c>
      <c r="F561" s="30">
        <f>D561-E561</f>
        <v>1982854.64</v>
      </c>
      <c r="G561" s="30">
        <v>100194.35</v>
      </c>
      <c r="H561" s="30">
        <v>0</v>
      </c>
      <c r="I561" s="30">
        <v>0</v>
      </c>
      <c r="J561" s="30">
        <f>G561-H561-I561</f>
        <v>100194.35</v>
      </c>
      <c r="K561" s="30">
        <v>424958.86</v>
      </c>
      <c r="L561" s="23">
        <f>(F561+J561)/C561</f>
        <v>219.24523629091675</v>
      </c>
      <c r="M561" s="23">
        <f>K561/C561</f>
        <v>44.727803389116936</v>
      </c>
      <c r="N561" s="28">
        <f>(F561+J561+K561)/C561</f>
        <v>263.97303968003371</v>
      </c>
    </row>
    <row r="562" spans="1:14" ht="15" customHeight="1">
      <c r="A562" s="27" t="s">
        <v>302</v>
      </c>
      <c r="B562" s="21" t="s">
        <v>296</v>
      </c>
      <c r="C562" s="22">
        <v>2107</v>
      </c>
      <c r="D562" s="30">
        <v>730772.38</v>
      </c>
      <c r="E562" s="31">
        <v>0</v>
      </c>
      <c r="F562" s="30">
        <f>D562-E562</f>
        <v>730772.38</v>
      </c>
      <c r="G562" s="30">
        <v>11256.12</v>
      </c>
      <c r="H562" s="30">
        <v>0</v>
      </c>
      <c r="I562" s="30">
        <v>0</v>
      </c>
      <c r="J562" s="30">
        <f>G562-H562-I562</f>
        <v>11256.12</v>
      </c>
      <c r="K562" s="30">
        <v>344574.77</v>
      </c>
      <c r="L562" s="23">
        <f>(F562+J562)/C562</f>
        <v>352.17299477930709</v>
      </c>
      <c r="M562" s="23">
        <f>K562/C562</f>
        <v>163.5380968201234</v>
      </c>
      <c r="N562" s="28">
        <f>(F562+J562+K562)/C562</f>
        <v>515.71109159943046</v>
      </c>
    </row>
    <row r="563" spans="1:14" ht="15" customHeight="1">
      <c r="A563" s="27" t="s">
        <v>512</v>
      </c>
      <c r="B563" s="21" t="s">
        <v>342</v>
      </c>
      <c r="C563" s="22">
        <v>25359</v>
      </c>
      <c r="D563" s="30">
        <v>9821570.8300000001</v>
      </c>
      <c r="E563" s="31">
        <v>0</v>
      </c>
      <c r="F563" s="30">
        <f>D563-E563</f>
        <v>9821570.8300000001</v>
      </c>
      <c r="G563" s="30">
        <v>349325.96</v>
      </c>
      <c r="H563" s="30">
        <v>0</v>
      </c>
      <c r="I563" s="30">
        <v>0</v>
      </c>
      <c r="J563" s="30">
        <f>G563-H563-I563</f>
        <v>349325.96</v>
      </c>
      <c r="K563" s="30">
        <v>3729447.91</v>
      </c>
      <c r="L563" s="23">
        <f>(F563+J563)/C563</f>
        <v>401.07641429078438</v>
      </c>
      <c r="M563" s="23">
        <f>K563/C563</f>
        <v>147.06604795141766</v>
      </c>
      <c r="N563" s="28">
        <f>(F563+J563+K563)/C563</f>
        <v>548.14246224220199</v>
      </c>
    </row>
    <row r="564" spans="1:14" ht="15" customHeight="1">
      <c r="A564" s="27" t="s">
        <v>290</v>
      </c>
      <c r="B564" s="21" t="s">
        <v>288</v>
      </c>
      <c r="C564" s="22">
        <v>790</v>
      </c>
      <c r="D564" s="30">
        <v>177096.63</v>
      </c>
      <c r="E564" s="31">
        <v>0</v>
      </c>
      <c r="F564" s="30">
        <f>D564-E564</f>
        <v>177096.63</v>
      </c>
      <c r="G564" s="30">
        <v>1325.84</v>
      </c>
      <c r="H564" s="30">
        <v>0</v>
      </c>
      <c r="I564" s="30">
        <v>0</v>
      </c>
      <c r="J564" s="30">
        <f>G564-H564-I564</f>
        <v>1325.84</v>
      </c>
      <c r="K564" s="30">
        <v>46581.33</v>
      </c>
      <c r="L564" s="23">
        <f>(F564+J564)/C564</f>
        <v>225.85122784810127</v>
      </c>
      <c r="M564" s="23">
        <f>K564/C564</f>
        <v>58.963708860759496</v>
      </c>
      <c r="N564" s="28">
        <f>(F564+J564+K564)/C564</f>
        <v>284.81493670886073</v>
      </c>
    </row>
    <row r="565" spans="1:14" ht="15" customHeight="1">
      <c r="A565" s="27" t="s">
        <v>434</v>
      </c>
      <c r="B565" s="21" t="s">
        <v>199</v>
      </c>
      <c r="C565" s="22">
        <v>14247</v>
      </c>
      <c r="D565" s="30">
        <v>3955414.26</v>
      </c>
      <c r="E565" s="31">
        <v>0</v>
      </c>
      <c r="F565" s="30">
        <f>D565-E565</f>
        <v>3955414.26</v>
      </c>
      <c r="G565" s="30">
        <v>80955.960000000006</v>
      </c>
      <c r="H565" s="30">
        <v>0</v>
      </c>
      <c r="I565" s="30">
        <v>0</v>
      </c>
      <c r="J565" s="30">
        <f>G565-H565-I565</f>
        <v>80955.960000000006</v>
      </c>
      <c r="K565" s="30">
        <v>1652158.83</v>
      </c>
      <c r="L565" s="23">
        <f>(F565+J565)/C565</f>
        <v>283.31369551484522</v>
      </c>
      <c r="M565" s="23">
        <f>K565/C565</f>
        <v>115.96538429142979</v>
      </c>
      <c r="N565" s="28">
        <f>(F565+J565+K565)/C565</f>
        <v>399.27907980627498</v>
      </c>
    </row>
    <row r="566" spans="1:14" ht="15" customHeight="1">
      <c r="A566" s="27" t="s">
        <v>237</v>
      </c>
      <c r="B566" s="21" t="s">
        <v>199</v>
      </c>
      <c r="C566" s="22">
        <v>2546</v>
      </c>
      <c r="D566" s="30">
        <v>627277.07999999996</v>
      </c>
      <c r="E566" s="31">
        <v>0</v>
      </c>
      <c r="F566" s="30">
        <f>D566-E566</f>
        <v>627277.07999999996</v>
      </c>
      <c r="G566" s="30">
        <v>4053.81</v>
      </c>
      <c r="H566" s="30">
        <v>0</v>
      </c>
      <c r="I566" s="30">
        <v>0</v>
      </c>
      <c r="J566" s="30">
        <f>G566-H566-I566</f>
        <v>4053.81</v>
      </c>
      <c r="K566" s="30">
        <v>167565.98000000001</v>
      </c>
      <c r="L566" s="23">
        <f>(F566+J566)/C566</f>
        <v>247.96971327572663</v>
      </c>
      <c r="M566" s="23">
        <f>K566/C566</f>
        <v>65.815388845247455</v>
      </c>
      <c r="N566" s="28">
        <f>(F566+J566+K566)/C566</f>
        <v>313.7851021209741</v>
      </c>
    </row>
    <row r="567" spans="1:14" ht="15" customHeight="1">
      <c r="A567" s="27" t="s">
        <v>269</v>
      </c>
      <c r="B567" s="21" t="s">
        <v>257</v>
      </c>
      <c r="C567" s="22">
        <v>1059</v>
      </c>
      <c r="D567" s="30">
        <v>368106.21</v>
      </c>
      <c r="E567" s="31">
        <v>0</v>
      </c>
      <c r="F567" s="30">
        <f>D567-E567</f>
        <v>368106.21</v>
      </c>
      <c r="G567" s="30">
        <v>12553.79</v>
      </c>
      <c r="H567" s="30">
        <v>0</v>
      </c>
      <c r="I567" s="30">
        <v>0</v>
      </c>
      <c r="J567" s="30">
        <f>G567-H567-I567</f>
        <v>12553.79</v>
      </c>
      <c r="K567" s="30">
        <v>574878.59</v>
      </c>
      <c r="L567" s="23">
        <f>(F567+J567)/C567</f>
        <v>359.45231350330499</v>
      </c>
      <c r="M567" s="23">
        <f>K567/C567</f>
        <v>542.85041548630784</v>
      </c>
      <c r="N567" s="28">
        <f>(F567+J567+K567)/C567</f>
        <v>902.30272898961277</v>
      </c>
    </row>
    <row r="568" spans="1:14" ht="15" customHeight="1">
      <c r="A568" s="27" t="s">
        <v>96</v>
      </c>
      <c r="B568" s="21" t="s">
        <v>0</v>
      </c>
      <c r="C568" s="22">
        <v>736</v>
      </c>
      <c r="D568" s="30">
        <v>172308.36</v>
      </c>
      <c r="E568" s="31">
        <v>0</v>
      </c>
      <c r="F568" s="30">
        <f>D568-E568</f>
        <v>172308.36</v>
      </c>
      <c r="G568" s="30">
        <v>2882.68</v>
      </c>
      <c r="H568" s="30">
        <v>0</v>
      </c>
      <c r="I568" s="30">
        <v>0</v>
      </c>
      <c r="J568" s="30">
        <f>G568-H568-I568</f>
        <v>2882.68</v>
      </c>
      <c r="K568" s="30">
        <v>133179.45000000001</v>
      </c>
      <c r="L568" s="23">
        <f>(F568+J568)/C568</f>
        <v>238.03130434782605</v>
      </c>
      <c r="M568" s="23">
        <f>K568/C568</f>
        <v>180.95033967391305</v>
      </c>
      <c r="N568" s="28">
        <f>(F568+J568+K568)/C568</f>
        <v>418.9816440217391</v>
      </c>
    </row>
    <row r="569" spans="1:14" ht="15" customHeight="1">
      <c r="A569" s="27" t="s">
        <v>430</v>
      </c>
      <c r="B569" s="21" t="s">
        <v>199</v>
      </c>
      <c r="C569" s="22">
        <v>13696</v>
      </c>
      <c r="D569" s="30">
        <v>4708080.1500000004</v>
      </c>
      <c r="E569" s="31">
        <v>0</v>
      </c>
      <c r="F569" s="30">
        <f>D569-E569</f>
        <v>4708080.1500000004</v>
      </c>
      <c r="G569" s="30">
        <v>148816.98000000001</v>
      </c>
      <c r="H569" s="30">
        <v>0</v>
      </c>
      <c r="I569" s="30">
        <v>0</v>
      </c>
      <c r="J569" s="30">
        <f>G569-H569-I569</f>
        <v>148816.98000000001</v>
      </c>
      <c r="K569" s="30">
        <v>1863978.01</v>
      </c>
      <c r="L569" s="23">
        <f>(F569+J569)/C569</f>
        <v>354.62157783294401</v>
      </c>
      <c r="M569" s="23">
        <f>K569/C569</f>
        <v>136.09652526285046</v>
      </c>
      <c r="N569" s="28">
        <f>(F569+J569+K569)/C569</f>
        <v>490.71810309579445</v>
      </c>
    </row>
    <row r="570" spans="1:14" ht="15" customHeight="1">
      <c r="A570" s="27" t="s">
        <v>541</v>
      </c>
      <c r="B570" s="21" t="s">
        <v>296</v>
      </c>
      <c r="C570" s="22">
        <v>68661</v>
      </c>
      <c r="D570" s="30">
        <v>48418324.799999997</v>
      </c>
      <c r="E570" s="31">
        <v>0</v>
      </c>
      <c r="F570" s="30">
        <f>D570-E570</f>
        <v>48418324.799999997</v>
      </c>
      <c r="G570" s="30">
        <v>1741203.78</v>
      </c>
      <c r="H570" s="30">
        <v>0</v>
      </c>
      <c r="I570" s="30">
        <v>0</v>
      </c>
      <c r="J570" s="30">
        <f>G570-H570-I570</f>
        <v>1741203.78</v>
      </c>
      <c r="K570" s="30">
        <v>27535903.68</v>
      </c>
      <c r="L570" s="23">
        <f>(F570+J570)/C570</f>
        <v>730.5388587407698</v>
      </c>
      <c r="M570" s="23">
        <f>K570/C570</f>
        <v>401.04140166906978</v>
      </c>
      <c r="N570" s="28">
        <f>(F570+J570+K570)/C570</f>
        <v>1131.5802604098394</v>
      </c>
    </row>
    <row r="571" spans="1:14" ht="15" customHeight="1">
      <c r="A571" s="27" t="s">
        <v>657</v>
      </c>
      <c r="B571" s="21" t="s">
        <v>0</v>
      </c>
      <c r="C571" s="22">
        <v>2682</v>
      </c>
      <c r="D571" s="30">
        <v>2104309.4500000002</v>
      </c>
      <c r="E571" s="31">
        <v>0</v>
      </c>
      <c r="F571" s="30">
        <f>D571-E571</f>
        <v>2104309.4500000002</v>
      </c>
      <c r="G571" s="30">
        <v>41107.19</v>
      </c>
      <c r="H571" s="30">
        <v>0</v>
      </c>
      <c r="I571" s="30">
        <v>0</v>
      </c>
      <c r="J571" s="30">
        <f>G571-H571-I571</f>
        <v>41107.19</v>
      </c>
      <c r="K571" s="30">
        <v>837052.33</v>
      </c>
      <c r="L571" s="23">
        <f>(F571+J571)/C571</f>
        <v>799.93163310961972</v>
      </c>
      <c r="M571" s="23">
        <f>K571/C571</f>
        <v>312.10004847129005</v>
      </c>
      <c r="N571" s="28">
        <f>(F571+J571+K571)/C571</f>
        <v>1112.0316815809099</v>
      </c>
    </row>
    <row r="572" spans="1:14" ht="15" customHeight="1">
      <c r="A572" s="27" t="s">
        <v>452</v>
      </c>
      <c r="B572" s="21" t="s">
        <v>199</v>
      </c>
      <c r="C572" s="22">
        <v>7276</v>
      </c>
      <c r="D572" s="30">
        <v>1993828.88</v>
      </c>
      <c r="E572" s="31">
        <v>0</v>
      </c>
      <c r="F572" s="30">
        <f>D572-E572</f>
        <v>1993828.88</v>
      </c>
      <c r="G572" s="30">
        <v>51812.74</v>
      </c>
      <c r="H572" s="30">
        <v>0</v>
      </c>
      <c r="I572" s="30">
        <v>0</v>
      </c>
      <c r="J572" s="30">
        <f>G572-H572-I572</f>
        <v>51812.74</v>
      </c>
      <c r="K572" s="30">
        <v>1249270.26</v>
      </c>
      <c r="L572" s="23">
        <f>(F572+J572)/C572</f>
        <v>281.14920560747663</v>
      </c>
      <c r="M572" s="23">
        <f>K572/C572</f>
        <v>171.69739692138538</v>
      </c>
      <c r="N572" s="28">
        <f>(F572+J572+K572)/C572</f>
        <v>452.84660252886198</v>
      </c>
    </row>
    <row r="573" spans="1:14" ht="15" customHeight="1">
      <c r="A573" s="27" t="s">
        <v>239</v>
      </c>
      <c r="B573" s="21" t="s">
        <v>199</v>
      </c>
      <c r="C573" s="22">
        <v>1406</v>
      </c>
      <c r="D573" s="30">
        <v>569195.37</v>
      </c>
      <c r="E573" s="31">
        <v>0</v>
      </c>
      <c r="F573" s="30">
        <f>D573-E573</f>
        <v>569195.37</v>
      </c>
      <c r="G573" s="30">
        <v>10912.59</v>
      </c>
      <c r="H573" s="30">
        <v>0</v>
      </c>
      <c r="I573" s="30">
        <v>0</v>
      </c>
      <c r="J573" s="30">
        <f>G573-H573-I573</f>
        <v>10912.59</v>
      </c>
      <c r="K573" s="30">
        <v>269549.73</v>
      </c>
      <c r="L573" s="23">
        <f>(F573+J573)/C573</f>
        <v>412.59456614509241</v>
      </c>
      <c r="M573" s="23">
        <f>K573/C573</f>
        <v>191.71389046941678</v>
      </c>
      <c r="N573" s="28">
        <f>(F573+J573+K573)/C573</f>
        <v>604.30845661450917</v>
      </c>
    </row>
    <row r="574" spans="1:14" ht="15" customHeight="1">
      <c r="A574" s="27" t="s">
        <v>230</v>
      </c>
      <c r="B574" s="21" t="s">
        <v>199</v>
      </c>
      <c r="C574" s="22">
        <v>787</v>
      </c>
      <c r="D574" s="30">
        <v>191440.73</v>
      </c>
      <c r="E574" s="31">
        <v>0</v>
      </c>
      <c r="F574" s="30">
        <f>D574-E574</f>
        <v>191440.73</v>
      </c>
      <c r="G574" s="30">
        <v>18587.8</v>
      </c>
      <c r="H574" s="30">
        <v>0</v>
      </c>
      <c r="I574" s="30">
        <v>0</v>
      </c>
      <c r="J574" s="30">
        <f>G574-H574-I574</f>
        <v>18587.8</v>
      </c>
      <c r="K574" s="30">
        <v>140976.28</v>
      </c>
      <c r="L574" s="23">
        <f>(F574+J574)/C574</f>
        <v>266.87233799237612</v>
      </c>
      <c r="M574" s="23">
        <f>K574/C574</f>
        <v>179.13123252858958</v>
      </c>
      <c r="N574" s="28">
        <f>(F574+J574+K574)/C574</f>
        <v>446.0035705209657</v>
      </c>
    </row>
    <row r="575" spans="1:14" ht="15" customHeight="1">
      <c r="A575" s="27" t="s">
        <v>382</v>
      </c>
      <c r="B575" s="21" t="s">
        <v>296</v>
      </c>
      <c r="C575" s="22">
        <v>17234</v>
      </c>
      <c r="D575" s="30">
        <v>12842524.029999999</v>
      </c>
      <c r="E575" s="31">
        <v>0</v>
      </c>
      <c r="F575" s="30">
        <f>D575-E575</f>
        <v>12842524.029999999</v>
      </c>
      <c r="G575" s="30">
        <v>564808.84</v>
      </c>
      <c r="H575" s="30">
        <v>0</v>
      </c>
      <c r="I575" s="30">
        <v>0</v>
      </c>
      <c r="J575" s="30">
        <f>G575-H575-I575</f>
        <v>564808.84</v>
      </c>
      <c r="K575" s="30">
        <v>3661293.2</v>
      </c>
      <c r="L575" s="23">
        <f>(F575+J575)/C575</f>
        <v>777.95827260067301</v>
      </c>
      <c r="M575" s="23">
        <f>K575/C575</f>
        <v>212.44593245909249</v>
      </c>
      <c r="N575" s="28">
        <f>(F575+J575+K575)/C575</f>
        <v>990.40420505976556</v>
      </c>
    </row>
    <row r="576" spans="1:14" ht="15" customHeight="1">
      <c r="A576" s="27" t="s">
        <v>311</v>
      </c>
      <c r="B576" s="21" t="s">
        <v>296</v>
      </c>
      <c r="C576" s="22">
        <v>746</v>
      </c>
      <c r="D576" s="30">
        <v>184941.16</v>
      </c>
      <c r="E576" s="31">
        <v>0</v>
      </c>
      <c r="F576" s="30">
        <f>D576-E576</f>
        <v>184941.16</v>
      </c>
      <c r="G576" s="30">
        <v>10064.379999999999</v>
      </c>
      <c r="H576" s="30">
        <v>0</v>
      </c>
      <c r="I576" s="30">
        <v>0</v>
      </c>
      <c r="J576" s="30">
        <f>G576-H576-I576</f>
        <v>10064.379999999999</v>
      </c>
      <c r="K576" s="30">
        <v>145705.89000000001</v>
      </c>
      <c r="L576" s="23">
        <f>(F576+J576)/C576</f>
        <v>261.40152815013408</v>
      </c>
      <c r="M576" s="23">
        <f>K576/C576</f>
        <v>195.31620643431637</v>
      </c>
      <c r="N576" s="28">
        <f>(F576+J576+K576)/C576</f>
        <v>456.71773458445045</v>
      </c>
    </row>
    <row r="577" spans="1:14" ht="15" customHeight="1">
      <c r="A577" s="27" t="s">
        <v>420</v>
      </c>
      <c r="B577" s="21" t="s">
        <v>288</v>
      </c>
      <c r="C577" s="22">
        <v>7028</v>
      </c>
      <c r="D577" s="30">
        <v>2291007.5099999998</v>
      </c>
      <c r="E577" s="31">
        <v>0</v>
      </c>
      <c r="F577" s="30">
        <f>D577-E577</f>
        <v>2291007.5099999998</v>
      </c>
      <c r="G577" s="30">
        <v>94105.71</v>
      </c>
      <c r="H577" s="30">
        <v>0</v>
      </c>
      <c r="I577" s="30">
        <v>0</v>
      </c>
      <c r="J577" s="30">
        <f>G577-H577-I577</f>
        <v>94105.71</v>
      </c>
      <c r="K577" s="30">
        <v>1221069.68</v>
      </c>
      <c r="L577" s="23">
        <f>(F577+J577)/C577</f>
        <v>339.37296812749003</v>
      </c>
      <c r="M577" s="23">
        <f>K577/C577</f>
        <v>173.74355150825269</v>
      </c>
      <c r="N577" s="28">
        <f>(F577+J577+K577)/C577</f>
        <v>513.11651963574263</v>
      </c>
    </row>
    <row r="578" spans="1:14" ht="15" customHeight="1">
      <c r="A578" s="27" t="s">
        <v>164</v>
      </c>
      <c r="B578" s="21" t="s">
        <v>133</v>
      </c>
      <c r="C578" s="22">
        <v>568</v>
      </c>
      <c r="D578" s="30">
        <v>373435.65</v>
      </c>
      <c r="E578" s="31">
        <v>0</v>
      </c>
      <c r="F578" s="30">
        <f>D578-E578</f>
        <v>373435.65</v>
      </c>
      <c r="G578" s="30">
        <v>285.74</v>
      </c>
      <c r="H578" s="30">
        <v>0</v>
      </c>
      <c r="I578" s="30">
        <v>0</v>
      </c>
      <c r="J578" s="30">
        <f>G578-H578-I578</f>
        <v>285.74</v>
      </c>
      <c r="K578" s="30">
        <v>46944.95</v>
      </c>
      <c r="L578" s="23">
        <f>(F578+J578)/C578</f>
        <v>657.96019366197186</v>
      </c>
      <c r="M578" s="23">
        <f>K578/C578</f>
        <v>82.64955985915492</v>
      </c>
      <c r="N578" s="28">
        <f>(F578+J578+K578)/C578</f>
        <v>740.60975352112678</v>
      </c>
    </row>
    <row r="579" spans="1:14" ht="15" customHeight="1">
      <c r="A579" s="27" t="s">
        <v>658</v>
      </c>
      <c r="B579" s="21" t="s">
        <v>0</v>
      </c>
      <c r="C579" s="22">
        <v>732</v>
      </c>
      <c r="D579" s="30">
        <v>202650.5</v>
      </c>
      <c r="E579" s="31">
        <v>0</v>
      </c>
      <c r="F579" s="30">
        <f>D579-E579</f>
        <v>202650.5</v>
      </c>
      <c r="G579" s="30">
        <v>3527.19</v>
      </c>
      <c r="H579" s="30">
        <v>0</v>
      </c>
      <c r="I579" s="30">
        <v>0</v>
      </c>
      <c r="J579" s="30">
        <f>G579-H579-I579</f>
        <v>3527.19</v>
      </c>
      <c r="K579" s="30">
        <v>152948.53</v>
      </c>
      <c r="L579" s="23">
        <f>(F579+J579)/C579</f>
        <v>281.66351092896173</v>
      </c>
      <c r="M579" s="23">
        <f>K579/C579</f>
        <v>208.94607923497267</v>
      </c>
      <c r="N579" s="28">
        <f>(F579+J579+K579)/C579</f>
        <v>490.6095901639344</v>
      </c>
    </row>
    <row r="580" spans="1:14" ht="15" customHeight="1">
      <c r="A580" s="27" t="s">
        <v>659</v>
      </c>
      <c r="B580" s="21" t="s">
        <v>103</v>
      </c>
      <c r="C580" s="22">
        <v>7713</v>
      </c>
      <c r="D580" s="30">
        <v>2538971.5099999998</v>
      </c>
      <c r="E580" s="31">
        <v>0</v>
      </c>
      <c r="F580" s="30">
        <f>D580-E580</f>
        <v>2538971.5099999998</v>
      </c>
      <c r="G580" s="30">
        <v>44869.62</v>
      </c>
      <c r="H580" s="30">
        <v>0</v>
      </c>
      <c r="I580" s="30">
        <v>0</v>
      </c>
      <c r="J580" s="30">
        <f>G580-H580-I580</f>
        <v>44869.62</v>
      </c>
      <c r="K580" s="30">
        <v>373836.29</v>
      </c>
      <c r="L580" s="23">
        <f>(F580+J580)/C580</f>
        <v>334.99820173732655</v>
      </c>
      <c r="M580" s="23">
        <f>K580/C580</f>
        <v>48.468337871126664</v>
      </c>
      <c r="N580" s="28">
        <f>(F580+J580+K580)/C580</f>
        <v>383.46653960845327</v>
      </c>
    </row>
    <row r="581" spans="1:14" ht="15" customHeight="1">
      <c r="A581" s="27" t="s">
        <v>75</v>
      </c>
      <c r="B581" s="21" t="s">
        <v>0</v>
      </c>
      <c r="C581" s="22">
        <v>239</v>
      </c>
      <c r="D581" s="30">
        <v>47870.85</v>
      </c>
      <c r="E581" s="31">
        <v>0</v>
      </c>
      <c r="F581" s="30">
        <f>D581-E581</f>
        <v>47870.85</v>
      </c>
      <c r="G581" s="30">
        <v>11247.44</v>
      </c>
      <c r="H581" s="30">
        <v>0</v>
      </c>
      <c r="I581" s="30">
        <v>0</v>
      </c>
      <c r="J581" s="30">
        <f>G581-H581-I581</f>
        <v>11247.44</v>
      </c>
      <c r="K581" s="30">
        <v>48286.879999999997</v>
      </c>
      <c r="L581" s="23">
        <f>(F581+J581)/C581</f>
        <v>247.3568619246862</v>
      </c>
      <c r="M581" s="23">
        <f>K581/C581</f>
        <v>202.03715481171548</v>
      </c>
      <c r="N581" s="28">
        <f>(F581+J581+K581)/C581</f>
        <v>449.39401673640168</v>
      </c>
    </row>
    <row r="582" spans="1:14" ht="15" customHeight="1">
      <c r="A582" s="27" t="s">
        <v>138</v>
      </c>
      <c r="B582" s="21" t="s">
        <v>133</v>
      </c>
      <c r="C582" s="22">
        <v>3549</v>
      </c>
      <c r="D582" s="30">
        <v>1688141.53</v>
      </c>
      <c r="E582" s="31">
        <v>0</v>
      </c>
      <c r="F582" s="30">
        <f>D582-E582</f>
        <v>1688141.53</v>
      </c>
      <c r="G582" s="30">
        <v>55919.46</v>
      </c>
      <c r="H582" s="30">
        <v>0</v>
      </c>
      <c r="I582" s="30">
        <v>0</v>
      </c>
      <c r="J582" s="30">
        <f>G582-H582-I582</f>
        <v>55919.46</v>
      </c>
      <c r="K582" s="30">
        <v>132768.06</v>
      </c>
      <c r="L582" s="23">
        <f>(F582+J582)/C582</f>
        <v>491.42321499013809</v>
      </c>
      <c r="M582" s="23">
        <f>K582/C582</f>
        <v>37.409991546914625</v>
      </c>
      <c r="N582" s="28">
        <f>(F582+J582+K582)/C582</f>
        <v>528.83320653705266</v>
      </c>
    </row>
    <row r="583" spans="1:14" ht="15" customHeight="1">
      <c r="A583" s="27" t="s">
        <v>137</v>
      </c>
      <c r="B583" s="21" t="s">
        <v>133</v>
      </c>
      <c r="C583" s="22">
        <v>240</v>
      </c>
      <c r="D583" s="30">
        <v>104842.74</v>
      </c>
      <c r="E583" s="31">
        <v>0</v>
      </c>
      <c r="F583" s="30">
        <f>D583-E583</f>
        <v>104842.74</v>
      </c>
      <c r="G583" s="30">
        <v>80338.2</v>
      </c>
      <c r="H583" s="30">
        <v>0</v>
      </c>
      <c r="I583" s="30">
        <v>0</v>
      </c>
      <c r="J583" s="30">
        <f>G583-H583-I583</f>
        <v>80338.2</v>
      </c>
      <c r="K583" s="30">
        <v>192899.13</v>
      </c>
      <c r="L583" s="23">
        <f>(F583+J583)/C583</f>
        <v>771.58725000000004</v>
      </c>
      <c r="M583" s="23">
        <f>K583/C583</f>
        <v>803.74637500000006</v>
      </c>
      <c r="N583" s="28">
        <f>(F583+J583+K583)/C583</f>
        <v>1575.333625</v>
      </c>
    </row>
    <row r="584" spans="1:14" ht="15" customHeight="1">
      <c r="A584" s="27" t="s">
        <v>514</v>
      </c>
      <c r="B584" s="21" t="s">
        <v>199</v>
      </c>
      <c r="C584" s="22">
        <v>34345</v>
      </c>
      <c r="D584" s="30">
        <v>15275357.25</v>
      </c>
      <c r="E584" s="31">
        <v>0</v>
      </c>
      <c r="F584" s="30">
        <f>D584-E584</f>
        <v>15275357.25</v>
      </c>
      <c r="G584" s="30">
        <v>736875.65</v>
      </c>
      <c r="H584" s="30">
        <v>0</v>
      </c>
      <c r="I584" s="30">
        <v>0</v>
      </c>
      <c r="J584" s="30">
        <f>G584-H584-I584</f>
        <v>736875.65</v>
      </c>
      <c r="K584" s="30">
        <v>5431451.5700000003</v>
      </c>
      <c r="L584" s="23">
        <f>(F584+J584)/C584</f>
        <v>466.21729218226818</v>
      </c>
      <c r="M584" s="23">
        <f>K584/C584</f>
        <v>158.14388033192606</v>
      </c>
      <c r="N584" s="28">
        <f>(F584+J584+K584)/C584</f>
        <v>624.36117251419421</v>
      </c>
    </row>
    <row r="585" spans="1:14" ht="15" customHeight="1">
      <c r="A585" s="27" t="s">
        <v>660</v>
      </c>
      <c r="B585" s="21" t="s">
        <v>288</v>
      </c>
      <c r="C585" s="22">
        <v>16597</v>
      </c>
      <c r="D585" s="30">
        <v>4477297.1399999997</v>
      </c>
      <c r="E585" s="31">
        <v>0</v>
      </c>
      <c r="F585" s="30">
        <f>D585-E585</f>
        <v>4477297.1399999997</v>
      </c>
      <c r="G585" s="30">
        <v>222225.96</v>
      </c>
      <c r="H585" s="30">
        <v>0</v>
      </c>
      <c r="I585" s="30">
        <v>0</v>
      </c>
      <c r="J585" s="30">
        <f>G585-H585-I585</f>
        <v>222225.96</v>
      </c>
      <c r="K585" s="30">
        <v>1623229.66</v>
      </c>
      <c r="L585" s="23">
        <f>(F585+J585)/C585</f>
        <v>283.15497379044405</v>
      </c>
      <c r="M585" s="23">
        <f>K585/C585</f>
        <v>97.802594444779174</v>
      </c>
      <c r="N585" s="28">
        <f>(F585+J585+K585)/C585</f>
        <v>380.95756823522322</v>
      </c>
    </row>
    <row r="586" spans="1:14" ht="15" customHeight="1">
      <c r="A586" s="27" t="s">
        <v>661</v>
      </c>
      <c r="B586" s="21" t="s">
        <v>0</v>
      </c>
      <c r="C586" s="22">
        <v>2523</v>
      </c>
      <c r="D586" s="30">
        <v>625504.54</v>
      </c>
      <c r="E586" s="31">
        <v>0</v>
      </c>
      <c r="F586" s="30">
        <f>D586-E586</f>
        <v>625504.54</v>
      </c>
      <c r="G586" s="30">
        <v>16068.48</v>
      </c>
      <c r="H586" s="30">
        <v>0</v>
      </c>
      <c r="I586" s="30">
        <v>0</v>
      </c>
      <c r="J586" s="30">
        <f>G586-H586-I586</f>
        <v>16068.48</v>
      </c>
      <c r="K586" s="30">
        <v>275768.78999999998</v>
      </c>
      <c r="L586" s="23">
        <f>(F586+J586)/C586</f>
        <v>254.28974237019423</v>
      </c>
      <c r="M586" s="23">
        <f>K586/C586</f>
        <v>109.3019381688466</v>
      </c>
      <c r="N586" s="28">
        <f>(F586+J586+K586)/C586</f>
        <v>363.59168053904085</v>
      </c>
    </row>
    <row r="587" spans="1:14" ht="15" customHeight="1">
      <c r="A587" s="27" t="s">
        <v>136</v>
      </c>
      <c r="B587" s="21" t="s">
        <v>133</v>
      </c>
      <c r="C587" s="22">
        <v>833</v>
      </c>
      <c r="D587" s="30">
        <v>206515.13</v>
      </c>
      <c r="E587" s="31">
        <v>0</v>
      </c>
      <c r="F587" s="30">
        <f>D587-E587</f>
        <v>206515.13</v>
      </c>
      <c r="G587" s="30">
        <v>2438.35</v>
      </c>
      <c r="H587" s="30">
        <v>0</v>
      </c>
      <c r="I587" s="30">
        <v>0</v>
      </c>
      <c r="J587" s="30">
        <f>G587-H587-I587</f>
        <v>2438.35</v>
      </c>
      <c r="K587" s="30">
        <v>68231.679999999993</v>
      </c>
      <c r="L587" s="23">
        <f>(F587+J587)/C587</f>
        <v>250.84451380552221</v>
      </c>
      <c r="M587" s="23">
        <f>K587/C587</f>
        <v>81.910780312124842</v>
      </c>
      <c r="N587" s="28">
        <f>(F587+J587+K587)/C587</f>
        <v>332.75529411764711</v>
      </c>
    </row>
    <row r="588" spans="1:14" ht="15" customHeight="1">
      <c r="A588" s="27" t="s">
        <v>488</v>
      </c>
      <c r="B588" s="21" t="s">
        <v>342</v>
      </c>
      <c r="C588" s="22">
        <v>8894</v>
      </c>
      <c r="D588" s="30">
        <v>2609765.4</v>
      </c>
      <c r="E588" s="31">
        <v>0</v>
      </c>
      <c r="F588" s="30">
        <f>D588-E588</f>
        <v>2609765.4</v>
      </c>
      <c r="G588" s="30">
        <v>59197.45</v>
      </c>
      <c r="H588" s="30">
        <v>0</v>
      </c>
      <c r="I588" s="30">
        <v>0</v>
      </c>
      <c r="J588" s="30">
        <f>G588-H588-I588</f>
        <v>59197.45</v>
      </c>
      <c r="K588" s="30">
        <v>359984.95</v>
      </c>
      <c r="L588" s="23">
        <f>(F588+J588)/C588</f>
        <v>300.08577130649877</v>
      </c>
      <c r="M588" s="23">
        <f>K588/C588</f>
        <v>40.475033730604906</v>
      </c>
      <c r="N588" s="28">
        <f>(F588+J588+K588)/C588</f>
        <v>340.56080503710371</v>
      </c>
    </row>
    <row r="589" spans="1:14" ht="15" customHeight="1">
      <c r="A589" s="27" t="s">
        <v>135</v>
      </c>
      <c r="B589" s="21" t="s">
        <v>133</v>
      </c>
      <c r="C589" s="22">
        <v>350</v>
      </c>
      <c r="D589" s="30">
        <v>51652.5</v>
      </c>
      <c r="E589" s="31">
        <v>0</v>
      </c>
      <c r="F589" s="30">
        <f>D589-E589</f>
        <v>51652.5</v>
      </c>
      <c r="G589" s="30">
        <v>611.98</v>
      </c>
      <c r="H589" s="30">
        <v>0</v>
      </c>
      <c r="I589" s="30">
        <v>0</v>
      </c>
      <c r="J589" s="30">
        <f>G589-H589-I589</f>
        <v>611.98</v>
      </c>
      <c r="K589" s="30">
        <v>9773.06</v>
      </c>
      <c r="L589" s="23">
        <f>(F589+J589)/C589</f>
        <v>149.32708571428572</v>
      </c>
      <c r="M589" s="23">
        <f>K589/C589</f>
        <v>27.923028571428571</v>
      </c>
      <c r="N589" s="28">
        <f>(F589+J589+K589)/C589</f>
        <v>177.25011428571429</v>
      </c>
    </row>
    <row r="590" spans="1:14" ht="15" customHeight="1">
      <c r="A590" s="27" t="s">
        <v>123</v>
      </c>
      <c r="B590" s="21" t="s">
        <v>103</v>
      </c>
      <c r="C590" s="22">
        <v>239</v>
      </c>
      <c r="D590" s="30">
        <v>54783.99</v>
      </c>
      <c r="E590" s="31">
        <v>0</v>
      </c>
      <c r="F590" s="30">
        <f>D590-E590</f>
        <v>54783.99</v>
      </c>
      <c r="G590" s="30">
        <v>4006.74</v>
      </c>
      <c r="H590" s="30">
        <v>0</v>
      </c>
      <c r="I590" s="30">
        <v>0</v>
      </c>
      <c r="J590" s="30">
        <f>G590-H590-I590</f>
        <v>4006.74</v>
      </c>
      <c r="K590" s="30">
        <v>10886.48</v>
      </c>
      <c r="L590" s="23">
        <f>(F590+J590)/C590</f>
        <v>245.98631799163178</v>
      </c>
      <c r="M590" s="23">
        <f>K590/C590</f>
        <v>45.550125523012554</v>
      </c>
      <c r="N590" s="28">
        <f>(F590+J590+K590)/C590</f>
        <v>291.5364435146443</v>
      </c>
    </row>
    <row r="591" spans="1:14" ht="15" customHeight="1">
      <c r="A591" s="27" t="s">
        <v>241</v>
      </c>
      <c r="B591" s="21" t="s">
        <v>199</v>
      </c>
      <c r="C591" s="22">
        <v>3714</v>
      </c>
      <c r="D591" s="30">
        <v>752348.75</v>
      </c>
      <c r="E591" s="31">
        <v>0</v>
      </c>
      <c r="F591" s="30">
        <f>D591-E591</f>
        <v>752348.75</v>
      </c>
      <c r="G591" s="30">
        <v>17778.27</v>
      </c>
      <c r="H591" s="30">
        <v>0</v>
      </c>
      <c r="I591" s="30">
        <v>0</v>
      </c>
      <c r="J591" s="30">
        <f>G591-H591-I591</f>
        <v>17778.27</v>
      </c>
      <c r="K591" s="30">
        <v>452409.57</v>
      </c>
      <c r="L591" s="23">
        <f>(F591+J591)/C591</f>
        <v>207.35784060312332</v>
      </c>
      <c r="M591" s="23">
        <f>K591/C591</f>
        <v>121.81194668820679</v>
      </c>
      <c r="N591" s="28">
        <f>(F591+J591+K591)/C591</f>
        <v>329.16978729133012</v>
      </c>
    </row>
    <row r="592" spans="1:14" ht="15" customHeight="1">
      <c r="A592" s="27" t="s">
        <v>89</v>
      </c>
      <c r="B592" s="21" t="s">
        <v>0</v>
      </c>
      <c r="C592" s="22">
        <v>2086</v>
      </c>
      <c r="D592" s="30">
        <v>587253.32999999996</v>
      </c>
      <c r="E592" s="31">
        <v>0</v>
      </c>
      <c r="F592" s="30">
        <f>D592-E592</f>
        <v>587253.32999999996</v>
      </c>
      <c r="G592" s="30">
        <v>33661.29</v>
      </c>
      <c r="H592" s="30">
        <v>0</v>
      </c>
      <c r="I592" s="30">
        <v>0</v>
      </c>
      <c r="J592" s="30">
        <f>G592-H592-I592</f>
        <v>33661.29</v>
      </c>
      <c r="K592" s="30">
        <v>185879.41</v>
      </c>
      <c r="L592" s="23">
        <f>(F592+J592)/C592</f>
        <v>297.65801534036433</v>
      </c>
      <c r="M592" s="23">
        <f>K592/C592</f>
        <v>89.108058485139026</v>
      </c>
      <c r="N592" s="28">
        <f>(F592+J592+K592)/C592</f>
        <v>386.76607382550338</v>
      </c>
    </row>
    <row r="593" spans="1:14" ht="15" customHeight="1">
      <c r="A593" s="27" t="s">
        <v>408</v>
      </c>
      <c r="B593" s="21" t="s">
        <v>342</v>
      </c>
      <c r="C593" s="22">
        <v>7751</v>
      </c>
      <c r="D593" s="30">
        <v>3915599.62</v>
      </c>
      <c r="E593" s="31">
        <v>0</v>
      </c>
      <c r="F593" s="30">
        <f>D593-E593</f>
        <v>3915599.62</v>
      </c>
      <c r="G593" s="30">
        <v>86908.57</v>
      </c>
      <c r="H593" s="30">
        <v>0</v>
      </c>
      <c r="I593" s="30">
        <v>0</v>
      </c>
      <c r="J593" s="30">
        <f>G593-H593-I593</f>
        <v>86908.57</v>
      </c>
      <c r="K593" s="30">
        <v>508994.65</v>
      </c>
      <c r="L593" s="23">
        <f>(F593+J593)/C593</f>
        <v>516.38603922074572</v>
      </c>
      <c r="M593" s="23">
        <f>K593/C593</f>
        <v>65.668255708940791</v>
      </c>
      <c r="N593" s="28">
        <f>(F593+J593+K593)/C593</f>
        <v>582.05429492968642</v>
      </c>
    </row>
    <row r="594" spans="1:14" ht="15" customHeight="1">
      <c r="A594" s="27" t="s">
        <v>662</v>
      </c>
      <c r="B594" s="21" t="s">
        <v>257</v>
      </c>
      <c r="C594" s="22">
        <v>1131</v>
      </c>
      <c r="D594" s="30">
        <v>262982.75</v>
      </c>
      <c r="E594" s="31">
        <v>0</v>
      </c>
      <c r="F594" s="30">
        <f>D594-E594</f>
        <v>262982.75</v>
      </c>
      <c r="G594" s="30">
        <v>11421.55</v>
      </c>
      <c r="H594" s="30">
        <v>0</v>
      </c>
      <c r="I594" s="30">
        <v>0</v>
      </c>
      <c r="J594" s="30">
        <f>G594-H594-I594</f>
        <v>11421.55</v>
      </c>
      <c r="K594" s="30">
        <v>44108.52</v>
      </c>
      <c r="L594" s="23">
        <f>(F594+J594)/C594</f>
        <v>242.6209549071618</v>
      </c>
      <c r="M594" s="23">
        <f>K594/C594</f>
        <v>38.999575596816975</v>
      </c>
      <c r="N594" s="28">
        <f>(F594+J594+K594)/C594</f>
        <v>281.62053050397878</v>
      </c>
    </row>
    <row r="595" spans="1:14" ht="15" customHeight="1">
      <c r="A595" s="27" t="s">
        <v>76</v>
      </c>
      <c r="B595" s="21" t="s">
        <v>0</v>
      </c>
      <c r="C595" s="22">
        <v>914</v>
      </c>
      <c r="D595" s="30">
        <v>398942.53</v>
      </c>
      <c r="E595" s="31">
        <v>0</v>
      </c>
      <c r="F595" s="30">
        <f>D595-E595</f>
        <v>398942.53</v>
      </c>
      <c r="G595" s="30">
        <v>26396.74</v>
      </c>
      <c r="H595" s="30">
        <v>0</v>
      </c>
      <c r="I595" s="30">
        <v>0</v>
      </c>
      <c r="J595" s="30">
        <f>G595-H595-I595</f>
        <v>26396.74</v>
      </c>
      <c r="K595" s="30">
        <v>237003.98</v>
      </c>
      <c r="L595" s="23">
        <f>(F595+J595)/C595</f>
        <v>465.36025164113789</v>
      </c>
      <c r="M595" s="23">
        <f>K595/C595</f>
        <v>259.30413566739605</v>
      </c>
      <c r="N595" s="28">
        <f>(F595+J595+K595)/C595</f>
        <v>724.66438730853395</v>
      </c>
    </row>
    <row r="596" spans="1:14" ht="15" customHeight="1">
      <c r="A596" s="27" t="s">
        <v>305</v>
      </c>
      <c r="B596" s="21" t="s">
        <v>296</v>
      </c>
      <c r="C596" s="22">
        <v>2542</v>
      </c>
      <c r="D596" s="30">
        <v>781974.54</v>
      </c>
      <c r="E596" s="31">
        <v>0</v>
      </c>
      <c r="F596" s="30">
        <f>D596-E596</f>
        <v>781974.54</v>
      </c>
      <c r="G596" s="30">
        <v>6916.5</v>
      </c>
      <c r="H596" s="30">
        <v>0</v>
      </c>
      <c r="I596" s="30">
        <v>0</v>
      </c>
      <c r="J596" s="30">
        <f>G596-H596-I596</f>
        <v>6916.5</v>
      </c>
      <c r="K596" s="30">
        <v>227437.51</v>
      </c>
      <c r="L596" s="23">
        <f>(F596+J596)/C596</f>
        <v>310.34265932336746</v>
      </c>
      <c r="M596" s="23">
        <f>K596/C596</f>
        <v>89.471876475216362</v>
      </c>
      <c r="N596" s="28">
        <f>(F596+J596+K596)/C596</f>
        <v>399.81453579858379</v>
      </c>
    </row>
    <row r="597" spans="1:14" ht="15" customHeight="1">
      <c r="A597" s="27" t="s">
        <v>79</v>
      </c>
      <c r="B597" s="21" t="s">
        <v>0</v>
      </c>
      <c r="C597" s="22">
        <v>2128</v>
      </c>
      <c r="D597" s="30">
        <v>447506.85</v>
      </c>
      <c r="E597" s="31">
        <v>0</v>
      </c>
      <c r="F597" s="30">
        <f>D597-E597</f>
        <v>447506.85</v>
      </c>
      <c r="G597" s="30">
        <v>27530.42</v>
      </c>
      <c r="H597" s="30">
        <v>0</v>
      </c>
      <c r="I597" s="30">
        <v>0</v>
      </c>
      <c r="J597" s="30">
        <f>G597-H597-I597</f>
        <v>27530.42</v>
      </c>
      <c r="K597" s="30">
        <v>201834.05</v>
      </c>
      <c r="L597" s="23">
        <f>(F597+J597)/C597</f>
        <v>223.23179981203006</v>
      </c>
      <c r="M597" s="23">
        <f>K597/C597</f>
        <v>94.846828007518795</v>
      </c>
      <c r="N597" s="28">
        <f>(F597+J597+K597)/C597</f>
        <v>318.07862781954884</v>
      </c>
    </row>
    <row r="598" spans="1:14" ht="15" customHeight="1">
      <c r="A598" s="27" t="s">
        <v>69</v>
      </c>
      <c r="B598" s="21" t="s">
        <v>0</v>
      </c>
      <c r="C598" s="22">
        <v>675</v>
      </c>
      <c r="D598" s="30">
        <v>219166.15</v>
      </c>
      <c r="E598" s="31">
        <v>0</v>
      </c>
      <c r="F598" s="30">
        <f>D598-E598</f>
        <v>219166.15</v>
      </c>
      <c r="G598" s="30">
        <v>6326.97</v>
      </c>
      <c r="H598" s="30">
        <v>0</v>
      </c>
      <c r="I598" s="30">
        <v>0</v>
      </c>
      <c r="J598" s="30">
        <f>G598-H598-I598</f>
        <v>6326.97</v>
      </c>
      <c r="K598" s="30">
        <v>79898.05</v>
      </c>
      <c r="L598" s="23">
        <f>(F598+J598)/C598</f>
        <v>334.06388148148147</v>
      </c>
      <c r="M598" s="23">
        <f>K598/C598</f>
        <v>118.36748148148149</v>
      </c>
      <c r="N598" s="28">
        <f>(F598+J598+K598)/C598</f>
        <v>452.43136296296296</v>
      </c>
    </row>
    <row r="599" spans="1:14" ht="15" customHeight="1">
      <c r="A599" s="27" t="s">
        <v>268</v>
      </c>
      <c r="B599" s="21" t="s">
        <v>257</v>
      </c>
      <c r="C599" s="22">
        <v>356</v>
      </c>
      <c r="D599" s="30">
        <v>112744.46</v>
      </c>
      <c r="E599" s="31">
        <v>0</v>
      </c>
      <c r="F599" s="30">
        <f>D599-E599</f>
        <v>112744.46</v>
      </c>
      <c r="G599" s="30">
        <v>603.29999999999995</v>
      </c>
      <c r="H599" s="30">
        <v>0</v>
      </c>
      <c r="I599" s="30">
        <v>0</v>
      </c>
      <c r="J599" s="30">
        <f>G599-H599-I599</f>
        <v>603.29999999999995</v>
      </c>
      <c r="K599" s="30">
        <v>27697.48</v>
      </c>
      <c r="L599" s="23">
        <f>(F599+J599)/C599</f>
        <v>318.39258426966296</v>
      </c>
      <c r="M599" s="23">
        <f>K599/C599</f>
        <v>77.80191011235955</v>
      </c>
      <c r="N599" s="28">
        <f>(F599+J599+K599)/C599</f>
        <v>396.19449438202253</v>
      </c>
    </row>
    <row r="600" spans="1:14" ht="15" customHeight="1">
      <c r="A600" s="27" t="s">
        <v>393</v>
      </c>
      <c r="B600" s="21" t="s">
        <v>103</v>
      </c>
      <c r="C600" s="22">
        <v>12820</v>
      </c>
      <c r="D600" s="30">
        <v>4604343.83</v>
      </c>
      <c r="E600" s="31">
        <v>0</v>
      </c>
      <c r="F600" s="30">
        <f>D600-E600</f>
        <v>4604343.83</v>
      </c>
      <c r="G600" s="30">
        <v>175435.13</v>
      </c>
      <c r="H600" s="30">
        <v>0</v>
      </c>
      <c r="I600" s="30">
        <v>0</v>
      </c>
      <c r="J600" s="30">
        <f>G600-H600-I600</f>
        <v>175435.13</v>
      </c>
      <c r="K600" s="30">
        <v>1642357.71</v>
      </c>
      <c r="L600" s="23">
        <f>(F600+J600)/C600</f>
        <v>372.83767238689546</v>
      </c>
      <c r="M600" s="23">
        <f>K600/C600</f>
        <v>128.10902574102963</v>
      </c>
      <c r="N600" s="28">
        <f>(F600+J600+K600)/C600</f>
        <v>500.94669812792512</v>
      </c>
    </row>
    <row r="601" spans="1:14" ht="15" customHeight="1">
      <c r="A601" s="27" t="s">
        <v>487</v>
      </c>
      <c r="B601" s="21" t="s">
        <v>0</v>
      </c>
      <c r="C601" s="22">
        <v>11166</v>
      </c>
      <c r="D601" s="30">
        <v>1948061.56</v>
      </c>
      <c r="E601" s="31">
        <v>0</v>
      </c>
      <c r="F601" s="30">
        <f>D601-E601</f>
        <v>1948061.56</v>
      </c>
      <c r="G601" s="30">
        <v>82910.399999999994</v>
      </c>
      <c r="H601" s="30">
        <v>0</v>
      </c>
      <c r="I601" s="30">
        <v>0</v>
      </c>
      <c r="J601" s="30">
        <f>G601-H601-I601</f>
        <v>82910.399999999994</v>
      </c>
      <c r="K601" s="30">
        <v>530678.06000000006</v>
      </c>
      <c r="L601" s="23">
        <f>(F601+J601)/C601</f>
        <v>181.88894501164248</v>
      </c>
      <c r="M601" s="23">
        <f>K601/C601</f>
        <v>47.526245746014695</v>
      </c>
      <c r="N601" s="28">
        <f>(F601+J601+K601)/C601</f>
        <v>229.41519075765717</v>
      </c>
    </row>
    <row r="602" spans="1:14" ht="15" customHeight="1">
      <c r="A602" s="27" t="s">
        <v>596</v>
      </c>
      <c r="B602" s="21" t="s">
        <v>288</v>
      </c>
      <c r="C602" s="22">
        <v>12624</v>
      </c>
      <c r="D602" s="30">
        <v>7266189.8099999996</v>
      </c>
      <c r="E602" s="31">
        <v>0</v>
      </c>
      <c r="F602" s="30">
        <f>D602-E602</f>
        <v>7266189.8099999996</v>
      </c>
      <c r="G602" s="30">
        <v>225149.55</v>
      </c>
      <c r="H602" s="30">
        <v>0</v>
      </c>
      <c r="I602" s="30">
        <v>0</v>
      </c>
      <c r="J602" s="30">
        <f>G602-H602-I602</f>
        <v>225149.55</v>
      </c>
      <c r="K602" s="30">
        <v>4644865.3600000003</v>
      </c>
      <c r="L602" s="23">
        <f>(F602+J602)/C602</f>
        <v>593.42041825095055</v>
      </c>
      <c r="M602" s="23">
        <f>K602/C602</f>
        <v>367.93927122940431</v>
      </c>
      <c r="N602" s="28">
        <f>(F602+J602+K602)/C602</f>
        <v>961.35968948035475</v>
      </c>
    </row>
    <row r="603" spans="1:14" ht="15" customHeight="1">
      <c r="A603" s="27" t="s">
        <v>134</v>
      </c>
      <c r="B603" s="21" t="s">
        <v>133</v>
      </c>
      <c r="C603" s="22">
        <v>242</v>
      </c>
      <c r="D603" s="30">
        <v>54258.03</v>
      </c>
      <c r="E603" s="31">
        <v>0</v>
      </c>
      <c r="F603" s="30">
        <f>D603-E603</f>
        <v>54258.03</v>
      </c>
      <c r="G603" s="30">
        <v>12.64</v>
      </c>
      <c r="H603" s="30">
        <v>0</v>
      </c>
      <c r="I603" s="30">
        <v>0</v>
      </c>
      <c r="J603" s="30">
        <f>G603-H603-I603</f>
        <v>12.64</v>
      </c>
      <c r="K603" s="30">
        <v>32139.66</v>
      </c>
      <c r="L603" s="23">
        <f>(F603+J603)/C603</f>
        <v>224.25896694214876</v>
      </c>
      <c r="M603" s="23">
        <f>K603/C603</f>
        <v>132.80851239669423</v>
      </c>
      <c r="N603" s="28">
        <f>(F603+J603+K603)/C603</f>
        <v>357.06747933884299</v>
      </c>
    </row>
    <row r="604" spans="1:14" ht="15" customHeight="1">
      <c r="A604" s="27" t="s">
        <v>70</v>
      </c>
      <c r="B604" s="21" t="s">
        <v>0</v>
      </c>
      <c r="C604" s="22">
        <v>2841</v>
      </c>
      <c r="D604" s="30">
        <v>1050263.54</v>
      </c>
      <c r="E604" s="31">
        <v>0</v>
      </c>
      <c r="F604" s="30">
        <f>D604-E604</f>
        <v>1050263.54</v>
      </c>
      <c r="G604" s="30">
        <v>99046.94</v>
      </c>
      <c r="H604" s="30">
        <v>0</v>
      </c>
      <c r="I604" s="30">
        <v>0</v>
      </c>
      <c r="J604" s="30">
        <f>G604-H604-I604</f>
        <v>99046.94</v>
      </c>
      <c r="K604" s="30">
        <v>683111.71</v>
      </c>
      <c r="L604" s="23">
        <f>(F604+J604)/C604</f>
        <v>404.5443435410067</v>
      </c>
      <c r="M604" s="23">
        <f>K604/C604</f>
        <v>240.44762759591691</v>
      </c>
      <c r="N604" s="28">
        <f>(F604+J604+K604)/C604</f>
        <v>644.99197113692355</v>
      </c>
    </row>
    <row r="605" spans="1:14" ht="15" customHeight="1">
      <c r="A605" s="27" t="s">
        <v>161</v>
      </c>
      <c r="B605" s="21" t="s">
        <v>133</v>
      </c>
      <c r="C605" s="22">
        <v>1904</v>
      </c>
      <c r="D605" s="30">
        <v>892099.52</v>
      </c>
      <c r="E605" s="31">
        <v>0</v>
      </c>
      <c r="F605" s="30">
        <f>D605-E605</f>
        <v>892099.52</v>
      </c>
      <c r="G605" s="30">
        <v>31505.56</v>
      </c>
      <c r="H605" s="30">
        <v>0</v>
      </c>
      <c r="I605" s="30">
        <v>0</v>
      </c>
      <c r="J605" s="30">
        <f>G605-H605-I605</f>
        <v>31505.56</v>
      </c>
      <c r="K605" s="30">
        <v>125183.55</v>
      </c>
      <c r="L605" s="23">
        <f>(F605+J605)/C605</f>
        <v>485.08670168067232</v>
      </c>
      <c r="M605" s="23">
        <f>K605/C605</f>
        <v>65.747662815126048</v>
      </c>
      <c r="N605" s="28">
        <f>(F605+J605+K605)/C605</f>
        <v>550.83436449579835</v>
      </c>
    </row>
    <row r="606" spans="1:14" ht="15" customHeight="1">
      <c r="A606" s="27" t="s">
        <v>414</v>
      </c>
      <c r="B606" s="21" t="s">
        <v>133</v>
      </c>
      <c r="C606" s="22">
        <v>6555</v>
      </c>
      <c r="D606" s="30">
        <v>2509783.62</v>
      </c>
      <c r="E606" s="31">
        <v>0</v>
      </c>
      <c r="F606" s="30">
        <f>D606-E606</f>
        <v>2509783.62</v>
      </c>
      <c r="G606" s="30">
        <v>134581.38</v>
      </c>
      <c r="H606" s="30">
        <v>0</v>
      </c>
      <c r="I606" s="30">
        <v>0</v>
      </c>
      <c r="J606" s="30">
        <f>G606-H606-I606</f>
        <v>134581.38</v>
      </c>
      <c r="K606" s="30">
        <v>1179228.6000000001</v>
      </c>
      <c r="L606" s="23">
        <f>(F606+J606)/C606</f>
        <v>403.41189931350112</v>
      </c>
      <c r="M606" s="23">
        <f>K606/C606</f>
        <v>179.89757437070941</v>
      </c>
      <c r="N606" s="28">
        <f>(F606+J606+K606)/C606</f>
        <v>583.3094736842105</v>
      </c>
    </row>
    <row r="607" spans="1:14" ht="15" customHeight="1">
      <c r="A607" s="27" t="s">
        <v>385</v>
      </c>
      <c r="B607" s="21" t="s">
        <v>133</v>
      </c>
      <c r="C607" s="22">
        <v>16452</v>
      </c>
      <c r="D607" s="30">
        <v>13515129.26</v>
      </c>
      <c r="E607" s="31">
        <v>0</v>
      </c>
      <c r="F607" s="30">
        <f>D607-E607</f>
        <v>13515129.26</v>
      </c>
      <c r="G607" s="30">
        <v>243437.34</v>
      </c>
      <c r="H607" s="30">
        <v>0</v>
      </c>
      <c r="I607" s="30">
        <v>0</v>
      </c>
      <c r="J607" s="30">
        <f>G607-H607-I607</f>
        <v>243437.34</v>
      </c>
      <c r="K607" s="30">
        <v>1330065.46</v>
      </c>
      <c r="L607" s="23">
        <f>(F607+J607)/C607</f>
        <v>836.28535132506681</v>
      </c>
      <c r="M607" s="23">
        <f>K607/C607</f>
        <v>80.845213955750054</v>
      </c>
      <c r="N607" s="28">
        <f>(F607+J607+K607)/C607</f>
        <v>917.13056528081688</v>
      </c>
    </row>
    <row r="608" spans="1:14" ht="15" customHeight="1">
      <c r="A608" s="27" t="s">
        <v>451</v>
      </c>
      <c r="B608" s="21" t="s">
        <v>133</v>
      </c>
      <c r="C608" s="22">
        <v>5885</v>
      </c>
      <c r="D608" s="30">
        <v>2260191.29</v>
      </c>
      <c r="E608" s="31">
        <v>0</v>
      </c>
      <c r="F608" s="30">
        <f>D608-E608</f>
        <v>2260191.29</v>
      </c>
      <c r="G608" s="30">
        <v>34984.550000000003</v>
      </c>
      <c r="H608" s="30">
        <v>0</v>
      </c>
      <c r="I608" s="30">
        <v>0</v>
      </c>
      <c r="J608" s="30">
        <f>G608-H608-I608</f>
        <v>34984.550000000003</v>
      </c>
      <c r="K608" s="30">
        <v>241853.42</v>
      </c>
      <c r="L608" s="23">
        <f>(F608+J608)/C608</f>
        <v>390.00439082412913</v>
      </c>
      <c r="M608" s="23">
        <f>K608/C608</f>
        <v>41.096587935429056</v>
      </c>
      <c r="N608" s="28">
        <f>(F608+J608+K608)/C608</f>
        <v>431.10097875955819</v>
      </c>
    </row>
    <row r="609" spans="1:14" ht="15" customHeight="1">
      <c r="A609" s="27" t="s">
        <v>507</v>
      </c>
      <c r="B609" s="21" t="s">
        <v>133</v>
      </c>
      <c r="C609" s="22">
        <v>26028</v>
      </c>
      <c r="D609" s="30">
        <v>9134252.9100000001</v>
      </c>
      <c r="E609" s="31">
        <v>0</v>
      </c>
      <c r="F609" s="30">
        <f>D609-E609</f>
        <v>9134252.9100000001</v>
      </c>
      <c r="G609" s="30">
        <v>725798.66</v>
      </c>
      <c r="H609" s="30">
        <v>0</v>
      </c>
      <c r="I609" s="30">
        <v>0</v>
      </c>
      <c r="J609" s="30">
        <f>G609-H609-I609</f>
        <v>725798.66</v>
      </c>
      <c r="K609" s="30">
        <v>4882530.84</v>
      </c>
      <c r="L609" s="23">
        <f>(F609+J609)/C609</f>
        <v>378.82478753649917</v>
      </c>
      <c r="M609" s="23">
        <f>K609/C609</f>
        <v>187.58763024435223</v>
      </c>
      <c r="N609" s="28">
        <f>(F609+J609+K609)/C609</f>
        <v>566.41241778085134</v>
      </c>
    </row>
    <row r="610" spans="1:14" ht="15" customHeight="1">
      <c r="A610" s="27" t="s">
        <v>263</v>
      </c>
      <c r="B610" s="21" t="s">
        <v>257</v>
      </c>
      <c r="C610" s="22">
        <v>2271</v>
      </c>
      <c r="D610" s="30">
        <v>536785.36</v>
      </c>
      <c r="E610" s="31">
        <v>0</v>
      </c>
      <c r="F610" s="30">
        <f>D610-E610</f>
        <v>536785.36</v>
      </c>
      <c r="G610" s="30">
        <v>12862.67</v>
      </c>
      <c r="H610" s="30">
        <v>0</v>
      </c>
      <c r="I610" s="30">
        <v>0</v>
      </c>
      <c r="J610" s="30">
        <f>G610-H610-I610</f>
        <v>12862.67</v>
      </c>
      <c r="K610" s="30">
        <v>128367.37</v>
      </c>
      <c r="L610" s="23">
        <f>(F610+J610)/C610</f>
        <v>242.02907529722592</v>
      </c>
      <c r="M610" s="23">
        <f>K610/C610</f>
        <v>56.524601497137823</v>
      </c>
      <c r="N610" s="28">
        <f>(F610+J610+K610)/C610</f>
        <v>298.55367679436375</v>
      </c>
    </row>
    <row r="611" spans="1:14" ht="15" customHeight="1">
      <c r="A611" s="27" t="s">
        <v>242</v>
      </c>
      <c r="B611" s="21" t="s">
        <v>199</v>
      </c>
      <c r="C611" s="22">
        <v>4436</v>
      </c>
      <c r="D611" s="30">
        <v>1969798.94</v>
      </c>
      <c r="E611" s="31">
        <v>0</v>
      </c>
      <c r="F611" s="30">
        <f>D611-E611</f>
        <v>1969798.94</v>
      </c>
      <c r="G611" s="30">
        <v>24592.69</v>
      </c>
      <c r="H611" s="30">
        <v>0</v>
      </c>
      <c r="I611" s="30">
        <v>0</v>
      </c>
      <c r="J611" s="30">
        <f>G611-H611-I611</f>
        <v>24592.69</v>
      </c>
      <c r="K611" s="30">
        <v>1329602.6100000001</v>
      </c>
      <c r="L611" s="23">
        <f>(F611+J611)/C611</f>
        <v>449.59234220018033</v>
      </c>
      <c r="M611" s="23">
        <f>K611/C611</f>
        <v>299.73007439134358</v>
      </c>
      <c r="N611" s="28">
        <f>(F611+J611+K611)/C611</f>
        <v>749.32241659152396</v>
      </c>
    </row>
    <row r="612" spans="1:14" ht="15" customHeight="1">
      <c r="A612" s="27" t="s">
        <v>459</v>
      </c>
      <c r="B612" s="21" t="s">
        <v>257</v>
      </c>
      <c r="C612" s="22">
        <v>7104</v>
      </c>
      <c r="D612" s="30">
        <v>1999354.85</v>
      </c>
      <c r="E612" s="31">
        <v>0</v>
      </c>
      <c r="F612" s="30">
        <f>D612-E612</f>
        <v>1999354.85</v>
      </c>
      <c r="G612" s="30">
        <v>17532.330000000002</v>
      </c>
      <c r="H612" s="30">
        <v>0</v>
      </c>
      <c r="I612" s="30">
        <v>0</v>
      </c>
      <c r="J612" s="30">
        <f>G612-H612-I612</f>
        <v>17532.330000000002</v>
      </c>
      <c r="K612" s="30">
        <v>531169.56000000006</v>
      </c>
      <c r="L612" s="23">
        <f>(F612+J612)/C612</f>
        <v>283.90866835585587</v>
      </c>
      <c r="M612" s="23">
        <f>K612/C612</f>
        <v>74.770489864864871</v>
      </c>
      <c r="N612" s="28">
        <f>(F612+J612+K612)/C612</f>
        <v>358.67915822072075</v>
      </c>
    </row>
    <row r="613" spans="1:14" ht="15" customHeight="1">
      <c r="A613" s="27" t="s">
        <v>132</v>
      </c>
      <c r="B613" s="21" t="s">
        <v>103</v>
      </c>
      <c r="C613" s="22">
        <v>2848</v>
      </c>
      <c r="D613" s="30">
        <v>634066.59</v>
      </c>
      <c r="E613" s="31">
        <v>0</v>
      </c>
      <c r="F613" s="30">
        <f>D613-E613</f>
        <v>634066.59</v>
      </c>
      <c r="G613" s="30">
        <v>14147.53</v>
      </c>
      <c r="H613" s="30">
        <v>0</v>
      </c>
      <c r="I613" s="30">
        <v>0</v>
      </c>
      <c r="J613" s="30">
        <f>G613-H613-I613</f>
        <v>14147.53</v>
      </c>
      <c r="K613" s="30">
        <v>155389.23000000001</v>
      </c>
      <c r="L613" s="23">
        <f>(F613+J613)/C613</f>
        <v>227.60327247191012</v>
      </c>
      <c r="M613" s="23">
        <f>K613/C613</f>
        <v>54.560825140449445</v>
      </c>
      <c r="N613" s="28">
        <f>(F613+J613+K613)/C613</f>
        <v>282.16409761235957</v>
      </c>
    </row>
    <row r="614" spans="1:14" ht="15" customHeight="1">
      <c r="A614" s="27" t="s">
        <v>401</v>
      </c>
      <c r="B614" s="21" t="s">
        <v>199</v>
      </c>
      <c r="C614" s="22">
        <v>10726</v>
      </c>
      <c r="D614" s="30">
        <v>3524743.74</v>
      </c>
      <c r="E614" s="31">
        <v>0</v>
      </c>
      <c r="F614" s="30">
        <f>D614-E614</f>
        <v>3524743.74</v>
      </c>
      <c r="G614" s="30">
        <v>169745.31</v>
      </c>
      <c r="H614" s="30">
        <v>0</v>
      </c>
      <c r="I614" s="30">
        <v>0</v>
      </c>
      <c r="J614" s="30">
        <f>G614-H614-I614</f>
        <v>169745.31</v>
      </c>
      <c r="K614" s="30">
        <v>2708509.31</v>
      </c>
      <c r="L614" s="23">
        <f>(F614+J614)/C614</f>
        <v>344.44238765616262</v>
      </c>
      <c r="M614" s="23">
        <f>K614/C614</f>
        <v>252.51811579339923</v>
      </c>
      <c r="N614" s="28">
        <f>(F614+J614+K614)/C614</f>
        <v>596.96050344956188</v>
      </c>
    </row>
    <row r="615" spans="1:14" ht="15" customHeight="1">
      <c r="A615" s="27" t="s">
        <v>270</v>
      </c>
      <c r="B615" s="21" t="s">
        <v>257</v>
      </c>
      <c r="C615" s="22">
        <v>4871</v>
      </c>
      <c r="D615" s="30">
        <v>1833104.97</v>
      </c>
      <c r="E615" s="31">
        <v>0</v>
      </c>
      <c r="F615" s="30">
        <f>D615-E615</f>
        <v>1833104.97</v>
      </c>
      <c r="G615" s="30">
        <v>35485.07</v>
      </c>
      <c r="H615" s="30">
        <v>0</v>
      </c>
      <c r="I615" s="30">
        <v>0</v>
      </c>
      <c r="J615" s="30">
        <f>G615-H615-I615</f>
        <v>35485.07</v>
      </c>
      <c r="K615" s="30">
        <v>226863.6</v>
      </c>
      <c r="L615" s="23">
        <f>(F615+J615)/C615</f>
        <v>383.61528228289882</v>
      </c>
      <c r="M615" s="23">
        <f>K615/C615</f>
        <v>46.574337918291931</v>
      </c>
      <c r="N615" s="28">
        <f>(F615+J615+K615)/C615</f>
        <v>430.18962020119073</v>
      </c>
    </row>
    <row r="616" spans="1:14" ht="15" customHeight="1">
      <c r="A616" s="27" t="s">
        <v>291</v>
      </c>
      <c r="B616" s="21" t="s">
        <v>288</v>
      </c>
      <c r="C616" s="22">
        <v>455</v>
      </c>
      <c r="D616" s="30">
        <v>183156.36</v>
      </c>
      <c r="E616" s="31">
        <v>0</v>
      </c>
      <c r="F616" s="30">
        <f>D616-E616</f>
        <v>183156.36</v>
      </c>
      <c r="G616" s="30">
        <v>7927.93</v>
      </c>
      <c r="H616" s="30">
        <v>0</v>
      </c>
      <c r="I616" s="30">
        <v>0</v>
      </c>
      <c r="J616" s="30">
        <f>G616-H616-I616</f>
        <v>7927.93</v>
      </c>
      <c r="K616" s="30">
        <v>78108.13</v>
      </c>
      <c r="L616" s="23">
        <f>(F616+J616)/C616</f>
        <v>419.96547252747246</v>
      </c>
      <c r="M616" s="23">
        <f>K616/C616</f>
        <v>171.66621978021979</v>
      </c>
      <c r="N616" s="28">
        <f>(F616+J616+K616)/C616</f>
        <v>591.63169230769222</v>
      </c>
    </row>
    <row r="617" spans="1:14" ht="15" customHeight="1">
      <c r="A617" s="27" t="s">
        <v>585</v>
      </c>
      <c r="B617" s="21" t="s">
        <v>342</v>
      </c>
      <c r="C617" s="22">
        <v>4459</v>
      </c>
      <c r="D617" s="30">
        <v>1396909.44</v>
      </c>
      <c r="E617" s="31">
        <v>0</v>
      </c>
      <c r="F617" s="30">
        <f>D617-E617</f>
        <v>1396909.44</v>
      </c>
      <c r="G617" s="30">
        <v>38771.870000000003</v>
      </c>
      <c r="H617" s="30">
        <v>0</v>
      </c>
      <c r="I617" s="30">
        <v>0</v>
      </c>
      <c r="J617" s="30">
        <f>G617-H617-I617</f>
        <v>38771.870000000003</v>
      </c>
      <c r="K617" s="30">
        <v>270761.53999999998</v>
      </c>
      <c r="L617" s="23">
        <f>(F617+J617)/C617</f>
        <v>321.97383045525902</v>
      </c>
      <c r="M617" s="23">
        <f>K617/C617</f>
        <v>60.722480376766086</v>
      </c>
      <c r="N617" s="28">
        <f>(F617+J617+K617)/C617</f>
        <v>382.69631083202512</v>
      </c>
    </row>
    <row r="618" spans="1:14" ht="15" customHeight="1">
      <c r="A618" s="27" t="s">
        <v>400</v>
      </c>
      <c r="B618" s="21" t="s">
        <v>288</v>
      </c>
      <c r="C618" s="22">
        <v>12150</v>
      </c>
      <c r="D618" s="30">
        <v>3445781.54</v>
      </c>
      <c r="E618" s="31">
        <v>0</v>
      </c>
      <c r="F618" s="30">
        <f>D618-E618</f>
        <v>3445781.54</v>
      </c>
      <c r="G618" s="30">
        <v>117488.42</v>
      </c>
      <c r="H618" s="30">
        <v>0</v>
      </c>
      <c r="I618" s="30">
        <v>0</v>
      </c>
      <c r="J618" s="30">
        <f>G618-H618-I618</f>
        <v>117488.42</v>
      </c>
      <c r="K618" s="30">
        <v>1335723.81</v>
      </c>
      <c r="L618" s="23">
        <f>(F618+J618)/C618</f>
        <v>293.27324773662554</v>
      </c>
      <c r="M618" s="23">
        <f>K618/C618</f>
        <v>109.93611604938272</v>
      </c>
      <c r="N618" s="28">
        <f>(F618+J618+K618)/C618</f>
        <v>403.20936378600817</v>
      </c>
    </row>
    <row r="619" spans="1:14" ht="15" customHeight="1">
      <c r="A619" s="27" t="s">
        <v>86</v>
      </c>
      <c r="B619" s="21" t="s">
        <v>0</v>
      </c>
      <c r="C619" s="22">
        <v>948</v>
      </c>
      <c r="D619" s="30">
        <v>191869.12</v>
      </c>
      <c r="E619" s="31">
        <v>0</v>
      </c>
      <c r="F619" s="30">
        <f>D619-E619</f>
        <v>191869.12</v>
      </c>
      <c r="G619" s="30">
        <v>8057.38</v>
      </c>
      <c r="H619" s="30">
        <v>0</v>
      </c>
      <c r="I619" s="30">
        <v>0</v>
      </c>
      <c r="J619" s="30">
        <f>G619-H619-I619</f>
        <v>8057.38</v>
      </c>
      <c r="K619" s="30">
        <v>130622.16</v>
      </c>
      <c r="L619" s="23">
        <f>(F619+J619)/C619</f>
        <v>210.89293248945148</v>
      </c>
      <c r="M619" s="23">
        <f>K619/C619</f>
        <v>137.78708860759494</v>
      </c>
      <c r="N619" s="28">
        <f>(F619+J619+K619)/C619</f>
        <v>348.68002109704645</v>
      </c>
    </row>
    <row r="620" spans="1:14" ht="15" customHeight="1">
      <c r="A620" s="27" t="s">
        <v>304</v>
      </c>
      <c r="B620" s="21" t="s">
        <v>296</v>
      </c>
      <c r="C620" s="22">
        <v>4176</v>
      </c>
      <c r="D620" s="30">
        <v>1383892.49</v>
      </c>
      <c r="E620" s="31">
        <v>0</v>
      </c>
      <c r="F620" s="30">
        <f>D620-E620</f>
        <v>1383892.49</v>
      </c>
      <c r="G620" s="30">
        <v>14380.13</v>
      </c>
      <c r="H620" s="30">
        <v>0</v>
      </c>
      <c r="I620" s="30">
        <v>0</v>
      </c>
      <c r="J620" s="30">
        <f>G620-H620-I620</f>
        <v>14380.13</v>
      </c>
      <c r="K620" s="30">
        <v>318022.14</v>
      </c>
      <c r="L620" s="23">
        <f>(F620+J620)/C620</f>
        <v>334.83539750957851</v>
      </c>
      <c r="M620" s="23">
        <f>K620/C620</f>
        <v>76.154727011494259</v>
      </c>
      <c r="N620" s="28">
        <f>(F620+J620+K620)/C620</f>
        <v>410.99012452107274</v>
      </c>
    </row>
    <row r="621" spans="1:14" ht="15" customHeight="1">
      <c r="A621" s="27" t="s">
        <v>467</v>
      </c>
      <c r="B621" s="21" t="s">
        <v>257</v>
      </c>
      <c r="C621" s="22">
        <v>8729</v>
      </c>
      <c r="D621" s="30">
        <v>2173150.4300000002</v>
      </c>
      <c r="E621" s="31">
        <v>0</v>
      </c>
      <c r="F621" s="30">
        <f>D621-E621</f>
        <v>2173150.4300000002</v>
      </c>
      <c r="G621" s="30">
        <v>65669.759999999995</v>
      </c>
      <c r="H621" s="30">
        <v>0</v>
      </c>
      <c r="I621" s="30">
        <v>0</v>
      </c>
      <c r="J621" s="30">
        <f>G621-H621-I621</f>
        <v>65669.759999999995</v>
      </c>
      <c r="K621" s="30">
        <v>504641.07</v>
      </c>
      <c r="L621" s="23">
        <f>(F621+J621)/C621</f>
        <v>256.4807182953374</v>
      </c>
      <c r="M621" s="23">
        <f>K621/C621</f>
        <v>57.812013976400507</v>
      </c>
      <c r="N621" s="28">
        <f>(F621+J621+K621)/C621</f>
        <v>314.29273227173786</v>
      </c>
    </row>
    <row r="622" spans="1:14" ht="15" customHeight="1">
      <c r="A622" s="27" t="s">
        <v>295</v>
      </c>
      <c r="B622" s="21" t="s">
        <v>296</v>
      </c>
      <c r="C622" s="22">
        <v>3296</v>
      </c>
      <c r="D622" s="30">
        <v>1043972.91</v>
      </c>
      <c r="E622" s="31">
        <v>0</v>
      </c>
      <c r="F622" s="30">
        <f>D622-E622</f>
        <v>1043972.91</v>
      </c>
      <c r="G622" s="30">
        <v>27531.54</v>
      </c>
      <c r="H622" s="30">
        <v>0</v>
      </c>
      <c r="I622" s="30">
        <v>0</v>
      </c>
      <c r="J622" s="30">
        <f>G622-H622-I622</f>
        <v>27531.54</v>
      </c>
      <c r="K622" s="30">
        <v>515791.94</v>
      </c>
      <c r="L622" s="23">
        <f>(F622+J622)/C622</f>
        <v>325.09236953883493</v>
      </c>
      <c r="M622" s="23">
        <f>K622/C622</f>
        <v>156.49027305825243</v>
      </c>
      <c r="N622" s="28">
        <f>(F622+J622+K622)/C622</f>
        <v>481.58264259708733</v>
      </c>
    </row>
    <row r="623" spans="1:14" ht="15" customHeight="1">
      <c r="A623" s="27" t="s">
        <v>243</v>
      </c>
      <c r="B623" s="21" t="s">
        <v>199</v>
      </c>
      <c r="C623" s="22">
        <v>3081</v>
      </c>
      <c r="D623" s="30">
        <v>1161378.78</v>
      </c>
      <c r="E623" s="31">
        <v>0</v>
      </c>
      <c r="F623" s="30">
        <f>D623-E623</f>
        <v>1161378.78</v>
      </c>
      <c r="G623" s="30">
        <v>17183.18</v>
      </c>
      <c r="H623" s="30">
        <v>0</v>
      </c>
      <c r="I623" s="30">
        <v>0</v>
      </c>
      <c r="J623" s="30">
        <f>G623-H623-I623</f>
        <v>17183.18</v>
      </c>
      <c r="K623" s="30">
        <v>243560.05</v>
      </c>
      <c r="L623" s="23">
        <f>(F623+J623)/C623</f>
        <v>382.52579032781563</v>
      </c>
      <c r="M623" s="23">
        <f>K623/C623</f>
        <v>79.052271989613757</v>
      </c>
      <c r="N623" s="28">
        <f>(F623+J623+K623)/C623</f>
        <v>461.57806231742939</v>
      </c>
    </row>
    <row r="624" spans="1:14" ht="15" customHeight="1">
      <c r="A624" s="27" t="s">
        <v>112</v>
      </c>
      <c r="B624" s="21" t="s">
        <v>103</v>
      </c>
      <c r="C624" s="22">
        <v>373</v>
      </c>
      <c r="D624" s="30">
        <v>79567.350000000006</v>
      </c>
      <c r="E624" s="31">
        <v>0</v>
      </c>
      <c r="F624" s="30">
        <f>D624-E624</f>
        <v>79567.350000000006</v>
      </c>
      <c r="G624" s="30">
        <v>3755.07</v>
      </c>
      <c r="H624" s="30">
        <v>0</v>
      </c>
      <c r="I624" s="30">
        <v>0</v>
      </c>
      <c r="J624" s="30">
        <f>G624-H624-I624</f>
        <v>3755.07</v>
      </c>
      <c r="K624" s="30">
        <v>17263.82</v>
      </c>
      <c r="L624" s="23">
        <f>(F624+J624)/C624</f>
        <v>223.38450402144775</v>
      </c>
      <c r="M624" s="23">
        <f>K624/C624</f>
        <v>46.283699731903482</v>
      </c>
      <c r="N624" s="28">
        <f>(F624+J624+K624)/C624</f>
        <v>269.66820375335124</v>
      </c>
    </row>
    <row r="625" spans="1:14" ht="15" customHeight="1">
      <c r="A625" s="27" t="s">
        <v>663</v>
      </c>
      <c r="B625" s="21" t="s">
        <v>0</v>
      </c>
      <c r="C625" s="22">
        <v>582</v>
      </c>
      <c r="D625" s="30">
        <v>130965.32</v>
      </c>
      <c r="E625" s="31">
        <v>0</v>
      </c>
      <c r="F625" s="30">
        <f>D625-E625</f>
        <v>130965.32</v>
      </c>
      <c r="G625" s="30">
        <v>1456.77</v>
      </c>
      <c r="H625" s="30">
        <v>0</v>
      </c>
      <c r="I625" s="30">
        <v>0</v>
      </c>
      <c r="J625" s="30">
        <f>G625-H625-I625</f>
        <v>1456.77</v>
      </c>
      <c r="K625" s="30">
        <v>89393.75</v>
      </c>
      <c r="L625" s="23">
        <f>(F625+J625)/C625</f>
        <v>227.52936426116838</v>
      </c>
      <c r="M625" s="23">
        <f>K625/C625</f>
        <v>153.59750859106529</v>
      </c>
      <c r="N625" s="28">
        <f>(F625+J625+K625)/C625</f>
        <v>381.12687285223365</v>
      </c>
    </row>
    <row r="626" spans="1:14" ht="15" customHeight="1">
      <c r="A626" s="27" t="s">
        <v>664</v>
      </c>
      <c r="B626" s="21" t="s">
        <v>103</v>
      </c>
      <c r="C626" s="22">
        <v>2820</v>
      </c>
      <c r="D626" s="30">
        <v>961539.45</v>
      </c>
      <c r="E626" s="31">
        <v>0</v>
      </c>
      <c r="F626" s="30">
        <f>D626-E626</f>
        <v>961539.45</v>
      </c>
      <c r="G626" s="30">
        <v>57462.44</v>
      </c>
      <c r="H626" s="30">
        <v>0</v>
      </c>
      <c r="I626" s="30">
        <v>0</v>
      </c>
      <c r="J626" s="30">
        <f>G626-H626-I626</f>
        <v>57462.44</v>
      </c>
      <c r="K626" s="30">
        <v>203660.63</v>
      </c>
      <c r="L626" s="23">
        <f>(F626+J626)/C626</f>
        <v>361.34818794326236</v>
      </c>
      <c r="M626" s="23">
        <f>K626/C626</f>
        <v>72.220081560283688</v>
      </c>
      <c r="N626" s="28">
        <f>(F626+J626+K626)/C626</f>
        <v>433.56826950354611</v>
      </c>
    </row>
    <row r="627" spans="1:14" ht="15" customHeight="1">
      <c r="A627" s="27" t="s">
        <v>303</v>
      </c>
      <c r="B627" s="21" t="s">
        <v>296</v>
      </c>
      <c r="C627" s="22">
        <v>1476</v>
      </c>
      <c r="D627" s="30">
        <v>422991.65</v>
      </c>
      <c r="E627" s="31">
        <v>0</v>
      </c>
      <c r="F627" s="30">
        <f>D627-E627</f>
        <v>422991.65</v>
      </c>
      <c r="G627" s="30">
        <v>6505.76</v>
      </c>
      <c r="H627" s="30">
        <v>0</v>
      </c>
      <c r="I627" s="30">
        <v>0</v>
      </c>
      <c r="J627" s="30">
        <f>G627-H627-I627</f>
        <v>6505.76</v>
      </c>
      <c r="K627" s="30">
        <v>156013.25</v>
      </c>
      <c r="L627" s="23">
        <f>(F627+J627)/C627</f>
        <v>290.98740514905154</v>
      </c>
      <c r="M627" s="23">
        <f>K627/C627</f>
        <v>105.70003387533875</v>
      </c>
      <c r="N627" s="28">
        <f>(F627+J627+K627)/C627</f>
        <v>396.68743902439024</v>
      </c>
    </row>
    <row r="628" spans="1:14" ht="15" customHeight="1">
      <c r="A628" s="27" t="s">
        <v>665</v>
      </c>
      <c r="B628" s="21" t="s">
        <v>342</v>
      </c>
      <c r="C628" s="22">
        <v>6610</v>
      </c>
      <c r="D628" s="30">
        <v>1810790.37</v>
      </c>
      <c r="E628" s="31">
        <v>0</v>
      </c>
      <c r="F628" s="30">
        <f>D628-E628</f>
        <v>1810790.37</v>
      </c>
      <c r="G628" s="30">
        <v>61357.35</v>
      </c>
      <c r="H628" s="30">
        <v>0</v>
      </c>
      <c r="I628" s="30">
        <v>0</v>
      </c>
      <c r="J628" s="30">
        <f>G628-H628-I628</f>
        <v>61357.35</v>
      </c>
      <c r="K628" s="30">
        <v>409093.71</v>
      </c>
      <c r="L628" s="23">
        <f>(F628+J628)/C628</f>
        <v>283.22960968229955</v>
      </c>
      <c r="M628" s="23">
        <f>K628/C628</f>
        <v>61.890122541603631</v>
      </c>
      <c r="N628" s="28">
        <f>(F628+J628+K628)/C628</f>
        <v>345.11973222390321</v>
      </c>
    </row>
    <row r="629" spans="1:14" ht="15" customHeight="1">
      <c r="A629" s="27" t="s">
        <v>415</v>
      </c>
      <c r="B629" s="21" t="s">
        <v>199</v>
      </c>
      <c r="C629" s="22">
        <v>8193</v>
      </c>
      <c r="D629" s="30">
        <v>2258970.7999999998</v>
      </c>
      <c r="E629" s="31">
        <v>0</v>
      </c>
      <c r="F629" s="30">
        <f>D629-E629</f>
        <v>2258970.7999999998</v>
      </c>
      <c r="G629" s="30">
        <v>187979.45</v>
      </c>
      <c r="H629" s="30">
        <v>0</v>
      </c>
      <c r="I629" s="30">
        <v>0</v>
      </c>
      <c r="J629" s="30">
        <f>G629-H629-I629</f>
        <v>187979.45</v>
      </c>
      <c r="K629" s="30">
        <v>1878055.36</v>
      </c>
      <c r="L629" s="23">
        <f>(F629+J629)/C629</f>
        <v>298.66352373977787</v>
      </c>
      <c r="M629" s="23">
        <f>K629/C629</f>
        <v>229.22682289759553</v>
      </c>
      <c r="N629" s="28">
        <f>(F629+J629+K629)/C629</f>
        <v>527.89034663737345</v>
      </c>
    </row>
    <row r="630" spans="1:14" ht="15" customHeight="1">
      <c r="A630" s="27" t="s">
        <v>267</v>
      </c>
      <c r="B630" s="21" t="s">
        <v>257</v>
      </c>
      <c r="C630" s="22">
        <v>1461</v>
      </c>
      <c r="D630" s="30">
        <v>372263.15</v>
      </c>
      <c r="E630" s="31">
        <v>0</v>
      </c>
      <c r="F630" s="30">
        <f>D630-E630</f>
        <v>372263.15</v>
      </c>
      <c r="G630" s="30">
        <v>27513.61</v>
      </c>
      <c r="H630" s="30">
        <v>0</v>
      </c>
      <c r="I630" s="30">
        <v>0</v>
      </c>
      <c r="J630" s="30">
        <f>G630-H630-I630</f>
        <v>27513.61</v>
      </c>
      <c r="K630" s="30">
        <v>39604.03</v>
      </c>
      <c r="L630" s="23">
        <f>(F630+J630)/C630</f>
        <v>273.63227926078031</v>
      </c>
      <c r="M630" s="23">
        <f>K630/C630</f>
        <v>27.107481177275837</v>
      </c>
      <c r="N630" s="28">
        <f>(F630+J630+K630)/C630</f>
        <v>300.73976043805612</v>
      </c>
    </row>
    <row r="631" spans="1:14" ht="15" customHeight="1">
      <c r="A631" s="27" t="s">
        <v>266</v>
      </c>
      <c r="B631" s="21" t="s">
        <v>257</v>
      </c>
      <c r="C631" s="22">
        <v>1046</v>
      </c>
      <c r="D631" s="30">
        <v>296698.71000000002</v>
      </c>
      <c r="E631" s="31">
        <v>0</v>
      </c>
      <c r="F631" s="30">
        <f>D631-E631</f>
        <v>296698.71000000002</v>
      </c>
      <c r="G631" s="30">
        <v>11827.15</v>
      </c>
      <c r="H631" s="30">
        <v>0</v>
      </c>
      <c r="I631" s="30">
        <v>0</v>
      </c>
      <c r="J631" s="30">
        <f>G631-H631-I631</f>
        <v>11827.15</v>
      </c>
      <c r="K631" s="30">
        <v>43507.29</v>
      </c>
      <c r="L631" s="23">
        <f>(F631+J631)/C631</f>
        <v>294.9578011472276</v>
      </c>
      <c r="M631" s="23">
        <f>K631/C631</f>
        <v>41.593967495219886</v>
      </c>
      <c r="N631" s="28">
        <f>(F631+J631+K631)/C631</f>
        <v>336.55176864244743</v>
      </c>
    </row>
    <row r="632" spans="1:14" ht="15" customHeight="1">
      <c r="A632" s="27" t="s">
        <v>356</v>
      </c>
      <c r="B632" s="21" t="s">
        <v>342</v>
      </c>
      <c r="C632" s="22">
        <v>4858</v>
      </c>
      <c r="D632" s="30">
        <v>1345246.5</v>
      </c>
      <c r="E632" s="31">
        <v>0</v>
      </c>
      <c r="F632" s="30">
        <f>D632-E632</f>
        <v>1345246.5</v>
      </c>
      <c r="G632" s="30">
        <v>11600.64</v>
      </c>
      <c r="H632" s="30">
        <v>0</v>
      </c>
      <c r="I632" s="30">
        <v>0</v>
      </c>
      <c r="J632" s="30">
        <f>G632-H632-I632</f>
        <v>11600.64</v>
      </c>
      <c r="K632" s="30">
        <v>303552.57</v>
      </c>
      <c r="L632" s="23">
        <f>(F632+J632)/C632</f>
        <v>279.3015932482503</v>
      </c>
      <c r="M632" s="23">
        <f>K632/C632</f>
        <v>62.485090572251956</v>
      </c>
      <c r="N632" s="28">
        <f>(F632+J632+K632)/C632</f>
        <v>341.78668382050228</v>
      </c>
    </row>
    <row r="633" spans="1:14" ht="15" customHeight="1">
      <c r="A633" s="27" t="s">
        <v>666</v>
      </c>
      <c r="B633" s="21" t="s">
        <v>296</v>
      </c>
      <c r="C633" s="22">
        <v>3356</v>
      </c>
      <c r="D633" s="30">
        <v>1196658.31</v>
      </c>
      <c r="E633" s="31">
        <v>0</v>
      </c>
      <c r="F633" s="30">
        <f>D633-E633</f>
        <v>1196658.31</v>
      </c>
      <c r="G633" s="30">
        <v>52860.46</v>
      </c>
      <c r="H633" s="30">
        <v>0</v>
      </c>
      <c r="I633" s="30">
        <v>0</v>
      </c>
      <c r="J633" s="30">
        <f>G633-H633-I633</f>
        <v>52860.46</v>
      </c>
      <c r="K633" s="30">
        <v>585937.98</v>
      </c>
      <c r="L633" s="23">
        <f>(F633+J633)/C633</f>
        <v>372.32382896305126</v>
      </c>
      <c r="M633" s="23">
        <f>K633/C633</f>
        <v>174.5941537544696</v>
      </c>
      <c r="N633" s="28">
        <f>(F633+J633+K633)/C633</f>
        <v>546.91798271752089</v>
      </c>
    </row>
    <row r="634" spans="1:14" ht="15" customHeight="1">
      <c r="A634" s="27" t="s">
        <v>423</v>
      </c>
      <c r="B634" s="21" t="s">
        <v>296</v>
      </c>
      <c r="C634" s="22">
        <v>5299</v>
      </c>
      <c r="D634" s="30">
        <v>1612254.35</v>
      </c>
      <c r="E634" s="31">
        <v>0</v>
      </c>
      <c r="F634" s="30">
        <f>D634-E634</f>
        <v>1612254.35</v>
      </c>
      <c r="G634" s="30">
        <v>21378.52</v>
      </c>
      <c r="H634" s="30">
        <v>0</v>
      </c>
      <c r="I634" s="30">
        <v>0</v>
      </c>
      <c r="J634" s="30">
        <f>G634-H634-I634</f>
        <v>21378.52</v>
      </c>
      <c r="K634" s="30">
        <v>461045.14</v>
      </c>
      <c r="L634" s="23">
        <f>(F634+J634)/C634</f>
        <v>308.29078505378374</v>
      </c>
      <c r="M634" s="23">
        <f>K634/C634</f>
        <v>87.006065295338743</v>
      </c>
      <c r="N634" s="28">
        <f>(F634+J634+K634)/C634</f>
        <v>395.29685034912251</v>
      </c>
    </row>
    <row r="635" spans="1:14" ht="15" customHeight="1">
      <c r="A635" s="27" t="s">
        <v>71</v>
      </c>
      <c r="B635" s="21" t="s">
        <v>0</v>
      </c>
      <c r="C635" s="22">
        <v>2021</v>
      </c>
      <c r="D635" s="30">
        <v>448102.98</v>
      </c>
      <c r="E635" s="31">
        <v>0</v>
      </c>
      <c r="F635" s="30">
        <f>D635-E635</f>
        <v>448102.98</v>
      </c>
      <c r="G635" s="30">
        <v>10861.62</v>
      </c>
      <c r="H635" s="30">
        <v>0</v>
      </c>
      <c r="I635" s="30">
        <v>0</v>
      </c>
      <c r="J635" s="30">
        <f>G635-H635-I635</f>
        <v>10861.62</v>
      </c>
      <c r="K635" s="30">
        <v>381674.97</v>
      </c>
      <c r="L635" s="23">
        <f>(F635+J635)/C635</f>
        <v>227.09777337951508</v>
      </c>
      <c r="M635" s="23">
        <f>K635/C635</f>
        <v>188.85451261751606</v>
      </c>
      <c r="N635" s="28">
        <f>(F635+J635+K635)/C635</f>
        <v>415.95228599703114</v>
      </c>
    </row>
    <row r="636" spans="1:14" ht="15" customHeight="1">
      <c r="A636" s="27" t="s">
        <v>244</v>
      </c>
      <c r="B636" s="21" t="s">
        <v>199</v>
      </c>
      <c r="C636" s="22">
        <v>965</v>
      </c>
      <c r="D636" s="30">
        <v>196747.59</v>
      </c>
      <c r="E636" s="31">
        <v>0</v>
      </c>
      <c r="F636" s="30">
        <f>D636-E636</f>
        <v>196747.59</v>
      </c>
      <c r="G636" s="30">
        <v>8390.86</v>
      </c>
      <c r="H636" s="30">
        <v>0</v>
      </c>
      <c r="I636" s="30">
        <v>0</v>
      </c>
      <c r="J636" s="30">
        <f>G636-H636-I636</f>
        <v>8390.86</v>
      </c>
      <c r="K636" s="30">
        <v>108556.46</v>
      </c>
      <c r="L636" s="23">
        <f>(F636+J636)/C636</f>
        <v>212.57870466321245</v>
      </c>
      <c r="M636" s="23">
        <f>K636/C636</f>
        <v>112.4937409326425</v>
      </c>
      <c r="N636" s="28">
        <f>(F636+J636+K636)/C636</f>
        <v>325.07244559585496</v>
      </c>
    </row>
    <row r="637" spans="1:14" ht="15" customHeight="1">
      <c r="A637" s="27" t="s">
        <v>667</v>
      </c>
      <c r="B637" s="21" t="s">
        <v>199</v>
      </c>
      <c r="C637" s="22">
        <v>6014</v>
      </c>
      <c r="D637" s="30">
        <v>1657486.16</v>
      </c>
      <c r="E637" s="31">
        <v>0</v>
      </c>
      <c r="F637" s="30">
        <f>D637-E637</f>
        <v>1657486.16</v>
      </c>
      <c r="G637" s="30">
        <v>69112.87</v>
      </c>
      <c r="H637" s="30">
        <v>0</v>
      </c>
      <c r="I637" s="30">
        <v>0</v>
      </c>
      <c r="J637" s="30">
        <f>G637-H637-I637</f>
        <v>69112.87</v>
      </c>
      <c r="K637" s="30">
        <v>1130204.8799999999</v>
      </c>
      <c r="L637" s="23">
        <f>(F637+J637)/C637</f>
        <v>287.09661290322578</v>
      </c>
      <c r="M637" s="23">
        <f>K637/C637</f>
        <v>187.92897904888591</v>
      </c>
      <c r="N637" s="28">
        <f>(F637+J637+K637)/C637</f>
        <v>475.02559195211171</v>
      </c>
    </row>
    <row r="638" spans="1:14" ht="15" customHeight="1">
      <c r="A638" s="27" t="s">
        <v>111</v>
      </c>
      <c r="B638" s="21" t="s">
        <v>103</v>
      </c>
      <c r="C638" s="22">
        <v>2176</v>
      </c>
      <c r="D638" s="30">
        <v>612242.44999999995</v>
      </c>
      <c r="E638" s="31">
        <v>0</v>
      </c>
      <c r="F638" s="30">
        <f>D638-E638</f>
        <v>612242.44999999995</v>
      </c>
      <c r="G638" s="30">
        <v>22010.58</v>
      </c>
      <c r="H638" s="30">
        <v>0</v>
      </c>
      <c r="I638" s="30">
        <v>0</v>
      </c>
      <c r="J638" s="30">
        <f>G638-H638-I638</f>
        <v>22010.58</v>
      </c>
      <c r="K638" s="30">
        <v>154889.32999999999</v>
      </c>
      <c r="L638" s="23">
        <f>(F638+J638)/C638</f>
        <v>291.47657628676467</v>
      </c>
      <c r="M638" s="23">
        <f>K638/C638</f>
        <v>71.180758272058824</v>
      </c>
      <c r="N638" s="28">
        <f>(F638+J638+K638)/C638</f>
        <v>362.65733455882349</v>
      </c>
    </row>
    <row r="639" spans="1:14" ht="15" customHeight="1">
      <c r="A639" s="27" t="s">
        <v>245</v>
      </c>
      <c r="B639" s="21" t="s">
        <v>199</v>
      </c>
      <c r="C639" s="22">
        <v>405</v>
      </c>
      <c r="D639" s="30">
        <v>142818.89000000001</v>
      </c>
      <c r="E639" s="31">
        <v>0</v>
      </c>
      <c r="F639" s="30">
        <f>D639-E639</f>
        <v>142818.89000000001</v>
      </c>
      <c r="G639" s="30">
        <v>3326.4</v>
      </c>
      <c r="H639" s="30">
        <v>0</v>
      </c>
      <c r="I639" s="30">
        <v>0</v>
      </c>
      <c r="J639" s="30">
        <f>G639-H639-I639</f>
        <v>3326.4</v>
      </c>
      <c r="K639" s="30">
        <v>23861.98</v>
      </c>
      <c r="L639" s="23">
        <f>(F639+J639)/C639</f>
        <v>360.85256790123458</v>
      </c>
      <c r="M639" s="23">
        <f>K639/C639</f>
        <v>58.918469135802468</v>
      </c>
      <c r="N639" s="28">
        <f>(F639+J639+K639)/C639</f>
        <v>419.7710370370371</v>
      </c>
    </row>
    <row r="640" spans="1:14" ht="15" customHeight="1">
      <c r="A640" s="27" t="s">
        <v>251</v>
      </c>
      <c r="B640" s="21" t="s">
        <v>199</v>
      </c>
      <c r="C640" s="22">
        <v>4316</v>
      </c>
      <c r="D640" s="30">
        <v>1762172.55</v>
      </c>
      <c r="E640" s="31">
        <v>0</v>
      </c>
      <c r="F640" s="30">
        <f>D640-E640</f>
        <v>1762172.55</v>
      </c>
      <c r="G640" s="30">
        <v>23940.38</v>
      </c>
      <c r="H640" s="30">
        <v>0</v>
      </c>
      <c r="I640" s="30">
        <v>0</v>
      </c>
      <c r="J640" s="30">
        <f>G640-H640-I640</f>
        <v>23940.38</v>
      </c>
      <c r="K640" s="30">
        <v>335667.86</v>
      </c>
      <c r="L640" s="23">
        <f>(F640+J640)/C640</f>
        <v>413.83524791473587</v>
      </c>
      <c r="M640" s="23">
        <f>K640/C640</f>
        <v>77.772905468025954</v>
      </c>
      <c r="N640" s="28">
        <f>(F640+J640+K640)/C640</f>
        <v>491.60815338276183</v>
      </c>
    </row>
    <row r="641" spans="1:14" ht="15" customHeight="1">
      <c r="A641" s="27" t="s">
        <v>265</v>
      </c>
      <c r="B641" s="21" t="s">
        <v>257</v>
      </c>
      <c r="C641" s="22">
        <v>3229</v>
      </c>
      <c r="D641" s="30">
        <v>768281.43</v>
      </c>
      <c r="E641" s="31">
        <v>0</v>
      </c>
      <c r="F641" s="30">
        <f>D641-E641</f>
        <v>768281.43</v>
      </c>
      <c r="G641" s="30">
        <v>14495.06</v>
      </c>
      <c r="H641" s="30">
        <v>0</v>
      </c>
      <c r="I641" s="30">
        <v>0</v>
      </c>
      <c r="J641" s="30">
        <f>G641-H641-I641</f>
        <v>14495.06</v>
      </c>
      <c r="K641" s="30">
        <v>127428.79</v>
      </c>
      <c r="L641" s="23">
        <f>(F641+J641)/C641</f>
        <v>242.4207153917622</v>
      </c>
      <c r="M641" s="23">
        <f>K641/C641</f>
        <v>39.463855682873955</v>
      </c>
      <c r="N641" s="28">
        <f>(F641+J641+K641)/C641</f>
        <v>281.88457107463614</v>
      </c>
    </row>
    <row r="642" spans="1:14">
      <c r="A642" s="27" t="s">
        <v>264</v>
      </c>
      <c r="B642" s="21" t="s">
        <v>257</v>
      </c>
      <c r="C642" s="22">
        <v>2536</v>
      </c>
      <c r="D642" s="30">
        <v>882834.08</v>
      </c>
      <c r="E642" s="31">
        <v>0</v>
      </c>
      <c r="F642" s="30">
        <f>D642-E642</f>
        <v>882834.08</v>
      </c>
      <c r="G642" s="30">
        <v>31443.57</v>
      </c>
      <c r="H642" s="30">
        <v>0</v>
      </c>
      <c r="I642" s="30">
        <v>0</v>
      </c>
      <c r="J642" s="30">
        <f>G642-H642-I642</f>
        <v>31443.57</v>
      </c>
      <c r="K642" s="30">
        <v>278673</v>
      </c>
      <c r="L642" s="23">
        <f>(F642+J642)/C642</f>
        <v>360.51957807570972</v>
      </c>
      <c r="M642" s="23">
        <f>K642/C642</f>
        <v>109.88682965299685</v>
      </c>
      <c r="N642" s="28">
        <f>(F642+J642+K642)/C642</f>
        <v>470.4064077287066</v>
      </c>
    </row>
    <row r="643" spans="1:14">
      <c r="A643" s="27" t="s">
        <v>72</v>
      </c>
      <c r="B643" s="21" t="s">
        <v>0</v>
      </c>
      <c r="C643" s="22">
        <v>976</v>
      </c>
      <c r="D643" s="30">
        <v>261520.46</v>
      </c>
      <c r="E643" s="31">
        <v>0</v>
      </c>
      <c r="F643" s="30">
        <f>D643-E643</f>
        <v>261520.46</v>
      </c>
      <c r="G643" s="30">
        <v>7770.58</v>
      </c>
      <c r="H643" s="30">
        <v>0</v>
      </c>
      <c r="I643" s="30">
        <v>0</v>
      </c>
      <c r="J643" s="30">
        <f>G643-H643-I643</f>
        <v>7770.58</v>
      </c>
      <c r="K643" s="30">
        <v>56043.85</v>
      </c>
      <c r="L643" s="23">
        <f>(F643+J643)/C643</f>
        <v>275.91295081967212</v>
      </c>
      <c r="M643" s="23">
        <f>K643/C643</f>
        <v>57.421977459016389</v>
      </c>
      <c r="N643" s="28">
        <f>(F643+J643+K643)/C643</f>
        <v>333.33492827868849</v>
      </c>
    </row>
    <row r="644" spans="1:14">
      <c r="A644" s="27" t="s">
        <v>335</v>
      </c>
      <c r="B644" s="21" t="s">
        <v>296</v>
      </c>
      <c r="C644" s="22">
        <v>2864</v>
      </c>
      <c r="D644" s="30">
        <v>730474.02</v>
      </c>
      <c r="E644" s="31">
        <v>0</v>
      </c>
      <c r="F644" s="30">
        <f>D644-E644</f>
        <v>730474.02</v>
      </c>
      <c r="G644" s="30">
        <v>11552.68</v>
      </c>
      <c r="H644" s="30">
        <v>0</v>
      </c>
      <c r="I644" s="30">
        <v>0</v>
      </c>
      <c r="J644" s="30">
        <f>G644-H644-I644</f>
        <v>11552.68</v>
      </c>
      <c r="K644" s="30">
        <v>407534.87</v>
      </c>
      <c r="L644" s="23">
        <f>(F644+J644)/C644</f>
        <v>259.08753491620115</v>
      </c>
      <c r="M644" s="23">
        <f>K644/C644</f>
        <v>142.29569483240223</v>
      </c>
      <c r="N644" s="28">
        <f>(F644+J644+K644)/C644</f>
        <v>401.38322974860336</v>
      </c>
    </row>
    <row r="645" spans="1:14">
      <c r="A645" s="27" t="s">
        <v>73</v>
      </c>
      <c r="B645" s="21" t="s">
        <v>0</v>
      </c>
      <c r="C645" s="22">
        <v>2137</v>
      </c>
      <c r="D645" s="30">
        <v>688412.69</v>
      </c>
      <c r="E645" s="31">
        <v>0</v>
      </c>
      <c r="F645" s="30">
        <f>D645-E645</f>
        <v>688412.69</v>
      </c>
      <c r="G645" s="30">
        <v>13243.1</v>
      </c>
      <c r="H645" s="30">
        <v>0</v>
      </c>
      <c r="I645" s="30">
        <v>0</v>
      </c>
      <c r="J645" s="30">
        <f>G645-H645-I645</f>
        <v>13243.1</v>
      </c>
      <c r="K645" s="30">
        <v>384729.52</v>
      </c>
      <c r="L645" s="23">
        <f>(F645+J645)/C645</f>
        <v>328.33682264857271</v>
      </c>
      <c r="M645" s="23">
        <f>K645/C645</f>
        <v>180.03253158633601</v>
      </c>
      <c r="N645" s="28">
        <f>(F645+J645+K645)/C645</f>
        <v>508.36935423490877</v>
      </c>
    </row>
    <row r="646" spans="1:14">
      <c r="A646" s="27" t="s">
        <v>81</v>
      </c>
      <c r="B646" s="21" t="s">
        <v>0</v>
      </c>
      <c r="C646" s="22">
        <v>834</v>
      </c>
      <c r="D646" s="30">
        <v>139263.84</v>
      </c>
      <c r="E646" s="31">
        <v>0</v>
      </c>
      <c r="F646" s="30">
        <f>D646-E646</f>
        <v>139263.84</v>
      </c>
      <c r="G646" s="30">
        <v>94.5</v>
      </c>
      <c r="H646" s="30">
        <v>0</v>
      </c>
      <c r="I646" s="30">
        <v>0</v>
      </c>
      <c r="J646" s="30">
        <f>G646-H646-I646</f>
        <v>94.5</v>
      </c>
      <c r="K646" s="30">
        <v>165522.04999999999</v>
      </c>
      <c r="L646" s="23">
        <f>(F646+J646)/C646</f>
        <v>167.09633093525179</v>
      </c>
      <c r="M646" s="23">
        <f>K646/C646</f>
        <v>198.46768585131892</v>
      </c>
      <c r="N646" s="28">
        <f>(F646+J646+K646)/C646</f>
        <v>365.56401678657073</v>
      </c>
    </row>
    <row r="647" spans="1:14">
      <c r="A647" s="27" t="s">
        <v>110</v>
      </c>
      <c r="B647" s="21" t="s">
        <v>103</v>
      </c>
      <c r="C647" s="22">
        <v>3068</v>
      </c>
      <c r="D647" s="30">
        <v>1094874.77</v>
      </c>
      <c r="E647" s="31">
        <v>0</v>
      </c>
      <c r="F647" s="30">
        <f>D647-E647</f>
        <v>1094874.77</v>
      </c>
      <c r="G647" s="30">
        <v>50977.68</v>
      </c>
      <c r="H647" s="30">
        <v>0</v>
      </c>
      <c r="I647" s="30">
        <v>0</v>
      </c>
      <c r="J647" s="30">
        <f>G647-H647-I647</f>
        <v>50977.68</v>
      </c>
      <c r="K647" s="30">
        <v>156763.16</v>
      </c>
      <c r="L647" s="23">
        <f>(F647+J647)/C647</f>
        <v>373.48515319426338</v>
      </c>
      <c r="M647" s="23">
        <f>K647/C647</f>
        <v>51.096205997392438</v>
      </c>
      <c r="N647" s="28">
        <f>(F647+J647+K647)/C647</f>
        <v>424.58135919165574</v>
      </c>
    </row>
    <row r="648" spans="1:14">
      <c r="A648" s="27" t="s">
        <v>668</v>
      </c>
      <c r="B648" s="21" t="s">
        <v>0</v>
      </c>
      <c r="C648" s="22">
        <v>19155</v>
      </c>
      <c r="D648" s="30">
        <v>3956186.76</v>
      </c>
      <c r="E648" s="31">
        <v>0</v>
      </c>
      <c r="F648" s="30">
        <f>D648-E648</f>
        <v>3956186.76</v>
      </c>
      <c r="G648" s="30">
        <v>121796.83</v>
      </c>
      <c r="H648" s="30">
        <v>0</v>
      </c>
      <c r="I648" s="30">
        <v>0</v>
      </c>
      <c r="J648" s="30">
        <f>G648-H648-I648</f>
        <v>121796.83</v>
      </c>
      <c r="K648" s="30">
        <v>1852753.47</v>
      </c>
      <c r="L648" s="23">
        <f>(F648+J648)/C648</f>
        <v>212.89394883842337</v>
      </c>
      <c r="M648" s="23">
        <f>K648/C648</f>
        <v>96.724274079874704</v>
      </c>
      <c r="N648" s="28">
        <f>(F648+J648+K648)/C648</f>
        <v>309.61822291829804</v>
      </c>
    </row>
    <row r="649" spans="1:14">
      <c r="A649" s="27" t="s">
        <v>116</v>
      </c>
      <c r="B649" s="21" t="s">
        <v>103</v>
      </c>
      <c r="C649" s="22">
        <v>808</v>
      </c>
      <c r="D649" s="30">
        <v>531956.61</v>
      </c>
      <c r="E649" s="31">
        <v>0</v>
      </c>
      <c r="F649" s="30">
        <f>D649-E649</f>
        <v>531956.61</v>
      </c>
      <c r="G649" s="30">
        <v>13199.42</v>
      </c>
      <c r="H649" s="30">
        <v>0</v>
      </c>
      <c r="I649" s="30">
        <v>0</v>
      </c>
      <c r="J649" s="30">
        <f>G649-H649-I649</f>
        <v>13199.42</v>
      </c>
      <c r="K649" s="30">
        <v>50874.84</v>
      </c>
      <c r="L649" s="23">
        <f>(F649+J649)/C649</f>
        <v>674.69805693069316</v>
      </c>
      <c r="M649" s="23">
        <f>K649/C649</f>
        <v>62.963910891089107</v>
      </c>
      <c r="N649" s="28">
        <f>(F649+J649+K649)/C649</f>
        <v>737.66196782178213</v>
      </c>
    </row>
    <row r="650" spans="1:14">
      <c r="A650" s="27" t="s">
        <v>74</v>
      </c>
      <c r="B650" s="21" t="s">
        <v>0</v>
      </c>
      <c r="C650" s="22">
        <v>2548</v>
      </c>
      <c r="D650" s="30">
        <v>1110720.47</v>
      </c>
      <c r="E650" s="31">
        <v>0</v>
      </c>
      <c r="F650" s="30">
        <f>D650-E650</f>
        <v>1110720.47</v>
      </c>
      <c r="G650" s="30">
        <v>13017.35</v>
      </c>
      <c r="H650" s="30">
        <v>0</v>
      </c>
      <c r="I650" s="30">
        <v>0</v>
      </c>
      <c r="J650" s="30">
        <f>G650-H650-I650</f>
        <v>13017.35</v>
      </c>
      <c r="K650" s="30">
        <v>296223.18</v>
      </c>
      <c r="L650" s="23">
        <f>(F650+J650)/C650</f>
        <v>441.02740188383046</v>
      </c>
      <c r="M650" s="23">
        <f>K650/C650</f>
        <v>116.25713500784929</v>
      </c>
      <c r="N650" s="28">
        <f>(F650+J650+K650)/C650</f>
        <v>557.28453689167975</v>
      </c>
    </row>
    <row r="651" spans="1:14">
      <c r="A651" s="27" t="s">
        <v>165</v>
      </c>
      <c r="B651" s="21" t="s">
        <v>133</v>
      </c>
      <c r="C651" s="22">
        <v>3005</v>
      </c>
      <c r="D651" s="30">
        <v>1003558.75</v>
      </c>
      <c r="E651" s="31">
        <v>0</v>
      </c>
      <c r="F651" s="30">
        <f>D651-E651</f>
        <v>1003558.75</v>
      </c>
      <c r="G651" s="30">
        <v>12595.69</v>
      </c>
      <c r="H651" s="30">
        <v>0</v>
      </c>
      <c r="I651" s="30">
        <v>0</v>
      </c>
      <c r="J651" s="30">
        <f>G651-H651-I651</f>
        <v>12595.69</v>
      </c>
      <c r="K651" s="30">
        <v>57681.26</v>
      </c>
      <c r="L651" s="23">
        <f>(F651+J651)/C651</f>
        <v>338.15455574043261</v>
      </c>
      <c r="M651" s="23">
        <f>K651/C651</f>
        <v>19.195094841930118</v>
      </c>
      <c r="N651" s="28">
        <f>(F651+J651+K651)/C651</f>
        <v>357.3496505823627</v>
      </c>
    </row>
    <row r="652" spans="1:14">
      <c r="H652" s="33" t="s">
        <v>669</v>
      </c>
      <c r="I652" s="33" t="s">
        <v>669</v>
      </c>
    </row>
    <row r="653" spans="1:14">
      <c r="H653" s="33" t="s">
        <v>669</v>
      </c>
      <c r="I653" s="33" t="s">
        <v>669</v>
      </c>
    </row>
    <row r="654" spans="1:14">
      <c r="H654" s="33" t="s">
        <v>669</v>
      </c>
      <c r="I654" s="33" t="s">
        <v>669</v>
      </c>
    </row>
    <row r="655" spans="1:14">
      <c r="H655" s="33" t="s">
        <v>669</v>
      </c>
      <c r="I655" s="33" t="s">
        <v>669</v>
      </c>
    </row>
    <row r="656" spans="1:14">
      <c r="H656" s="33" t="s">
        <v>669</v>
      </c>
      <c r="I656" s="33" t="s">
        <v>669</v>
      </c>
    </row>
    <row r="657" spans="8:9">
      <c r="H657" s="33" t="s">
        <v>669</v>
      </c>
      <c r="I657" s="33" t="s">
        <v>669</v>
      </c>
    </row>
    <row r="658" spans="8:9">
      <c r="H658" s="33" t="s">
        <v>669</v>
      </c>
      <c r="I658" s="33" t="s">
        <v>669</v>
      </c>
    </row>
    <row r="659" spans="8:9">
      <c r="H659" s="33" t="s">
        <v>669</v>
      </c>
      <c r="I659" s="33" t="s">
        <v>669</v>
      </c>
    </row>
  </sheetData>
  <sortState xmlns:xlrd2="http://schemas.microsoft.com/office/spreadsheetml/2017/richdata2" ref="A10:N651">
    <sortCondition ref="A10:A651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51"/>
  <sheetViews>
    <sheetView zoomScaleNormal="100" workbookViewId="0">
      <selection activeCell="Q16" sqref="Q16"/>
    </sheetView>
  </sheetViews>
  <sheetFormatPr baseColWidth="10" defaultColWidth="7.08984375" defaultRowHeight="14.5"/>
  <cols>
    <col min="1" max="1" width="28.08984375" style="32" customWidth="1"/>
    <col min="2" max="2" width="15.6328125" style="32" customWidth="1"/>
    <col min="3" max="3" width="11" style="18" customWidth="1"/>
    <col min="4" max="4" width="14.08984375" style="32" hidden="1" customWidth="1"/>
    <col min="5" max="5" width="12.6328125" style="32" hidden="1" customWidth="1"/>
    <col min="6" max="6" width="14.453125" style="32" hidden="1" customWidth="1"/>
    <col min="7" max="7" width="14.36328125" style="20" hidden="1" customWidth="1"/>
    <col min="8" max="8" width="12.6328125" style="32" hidden="1" customWidth="1"/>
    <col min="9" max="9" width="13.54296875" style="32" hidden="1" customWidth="1"/>
    <col min="10" max="10" width="13.6328125" style="32" hidden="1" customWidth="1"/>
    <col min="11" max="11" width="16.54296875" style="32" hidden="1" customWidth="1"/>
    <col min="12" max="12" width="15.453125" style="32" customWidth="1"/>
    <col min="13" max="13" width="14.90625" style="32" customWidth="1"/>
    <col min="14" max="14" width="16.453125" style="32" customWidth="1"/>
    <col min="15" max="16384" width="7.08984375" style="32"/>
  </cols>
  <sheetData>
    <row r="1" spans="1:14" s="1" customFormat="1" ht="16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4" s="1" customFormat="1" ht="39" customHeight="1">
      <c r="A3" s="34" t="s">
        <v>602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" customFormat="1" ht="21">
      <c r="A4" s="35" t="s">
        <v>376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6">
      <c r="A5" s="7" t="s">
        <v>603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4" s="1" customFormat="1" ht="16">
      <c r="A6" s="12" t="s">
        <v>364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4" s="1" customFormat="1" ht="16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4">
      <c r="A8" s="16"/>
      <c r="B8" s="16"/>
      <c r="C8" s="17"/>
      <c r="D8" s="36" t="s">
        <v>365</v>
      </c>
      <c r="E8" s="37"/>
      <c r="F8" s="37"/>
      <c r="G8" s="37"/>
      <c r="H8" s="37"/>
      <c r="I8" s="37"/>
      <c r="J8" s="37"/>
      <c r="K8" s="38"/>
      <c r="L8" s="39" t="s">
        <v>366</v>
      </c>
      <c r="M8" s="40"/>
      <c r="N8" s="41"/>
    </row>
    <row r="9" spans="1:14" ht="78">
      <c r="A9" s="24" t="s">
        <v>367</v>
      </c>
      <c r="B9" s="24" t="s">
        <v>368</v>
      </c>
      <c r="C9" s="24" t="s">
        <v>369</v>
      </c>
      <c r="D9" s="29" t="s">
        <v>370</v>
      </c>
      <c r="E9" s="29" t="s">
        <v>371</v>
      </c>
      <c r="F9" s="29" t="s">
        <v>600</v>
      </c>
      <c r="G9" s="29" t="s">
        <v>372</v>
      </c>
      <c r="H9" s="29" t="s">
        <v>605</v>
      </c>
      <c r="I9" s="29" t="s">
        <v>604</v>
      </c>
      <c r="J9" s="29" t="s">
        <v>601</v>
      </c>
      <c r="K9" s="29" t="s">
        <v>373</v>
      </c>
      <c r="L9" s="25" t="s">
        <v>374</v>
      </c>
      <c r="M9" s="25" t="s">
        <v>373</v>
      </c>
      <c r="N9" s="26" t="s">
        <v>375</v>
      </c>
    </row>
    <row r="10" spans="1:14">
      <c r="A10" s="27" t="s">
        <v>377</v>
      </c>
      <c r="B10" s="21" t="s">
        <v>296</v>
      </c>
      <c r="C10" s="22">
        <v>6515</v>
      </c>
      <c r="D10" s="30">
        <v>9861341.1600000001</v>
      </c>
      <c r="E10" s="31">
        <v>0</v>
      </c>
      <c r="F10" s="30">
        <f>D10-E10</f>
        <v>9861341.1600000001</v>
      </c>
      <c r="G10" s="30">
        <v>1258085.68</v>
      </c>
      <c r="H10" s="30">
        <v>0</v>
      </c>
      <c r="I10" s="30">
        <v>0</v>
      </c>
      <c r="J10" s="30">
        <f>G10-H10-I10</f>
        <v>1258085.68</v>
      </c>
      <c r="K10" s="30">
        <v>2553270.87</v>
      </c>
      <c r="L10" s="23">
        <f>(F10+J10)/C10</f>
        <v>1706.7424159631619</v>
      </c>
      <c r="M10" s="23">
        <f>K10/C10</f>
        <v>391.90650345356869</v>
      </c>
      <c r="N10" s="28">
        <f>(F10+J10+K10)/C10</f>
        <v>2098.6489194167307</v>
      </c>
    </row>
    <row r="11" spans="1:14">
      <c r="A11" s="27" t="s">
        <v>104</v>
      </c>
      <c r="B11" s="21" t="s">
        <v>103</v>
      </c>
      <c r="C11" s="22">
        <v>3073</v>
      </c>
      <c r="D11" s="30">
        <v>2617467.2599999998</v>
      </c>
      <c r="E11" s="31">
        <v>0</v>
      </c>
      <c r="F11" s="30">
        <f>D11-E11</f>
        <v>2617467.2599999998</v>
      </c>
      <c r="G11" s="30">
        <v>815017.78</v>
      </c>
      <c r="H11" s="30">
        <v>0</v>
      </c>
      <c r="I11" s="30">
        <v>0</v>
      </c>
      <c r="J11" s="30">
        <f>G11-H11-I11</f>
        <v>815017.78</v>
      </c>
      <c r="K11" s="30">
        <v>2088914.45</v>
      </c>
      <c r="L11" s="23">
        <f>(F11+J11)/C11</f>
        <v>1116.9817897819721</v>
      </c>
      <c r="M11" s="23">
        <f>K11/C11</f>
        <v>679.7638952164009</v>
      </c>
      <c r="N11" s="28">
        <f>(F11+J11+K11)/C11</f>
        <v>1796.745684998373</v>
      </c>
    </row>
    <row r="12" spans="1:14">
      <c r="A12" s="27" t="s">
        <v>617</v>
      </c>
      <c r="B12" s="21" t="s">
        <v>133</v>
      </c>
      <c r="C12" s="22">
        <v>3204</v>
      </c>
      <c r="D12" s="30">
        <v>1630172.99</v>
      </c>
      <c r="E12" s="31">
        <v>0</v>
      </c>
      <c r="F12" s="30">
        <f>D12-E12</f>
        <v>1630172.99</v>
      </c>
      <c r="G12" s="30">
        <v>1321886.08</v>
      </c>
      <c r="H12" s="30">
        <v>0</v>
      </c>
      <c r="I12" s="30">
        <v>0</v>
      </c>
      <c r="J12" s="30">
        <f>G12-H12-I12</f>
        <v>1321886.08</v>
      </c>
      <c r="K12" s="30">
        <v>2620114.77</v>
      </c>
      <c r="L12" s="23">
        <f>(F12+J12)/C12</f>
        <v>921.36675093632971</v>
      </c>
      <c r="M12" s="23">
        <f>K12/C12</f>
        <v>817.76366104868919</v>
      </c>
      <c r="N12" s="28">
        <f>(F12+J12+K12)/C12</f>
        <v>1739.1304119850188</v>
      </c>
    </row>
    <row r="13" spans="1:14">
      <c r="A13" s="27" t="s">
        <v>137</v>
      </c>
      <c r="B13" s="21" t="s">
        <v>133</v>
      </c>
      <c r="C13" s="22">
        <v>240</v>
      </c>
      <c r="D13" s="30">
        <v>104842.74</v>
      </c>
      <c r="E13" s="31">
        <v>0</v>
      </c>
      <c r="F13" s="30">
        <f>D13-E13</f>
        <v>104842.74</v>
      </c>
      <c r="G13" s="30">
        <v>80338.2</v>
      </c>
      <c r="H13" s="30">
        <v>0</v>
      </c>
      <c r="I13" s="30">
        <v>0</v>
      </c>
      <c r="J13" s="30">
        <f>G13-H13-I13</f>
        <v>80338.2</v>
      </c>
      <c r="K13" s="30">
        <v>192899.13</v>
      </c>
      <c r="L13" s="23">
        <f>(F13+J13)/C13</f>
        <v>771.58725000000004</v>
      </c>
      <c r="M13" s="23">
        <f>K13/C13</f>
        <v>803.74637500000006</v>
      </c>
      <c r="N13" s="28">
        <f>(F13+J13+K13)/C13</f>
        <v>1575.333625</v>
      </c>
    </row>
    <row r="14" spans="1:14">
      <c r="A14" s="27" t="s">
        <v>540</v>
      </c>
      <c r="B14" s="21" t="s">
        <v>296</v>
      </c>
      <c r="C14" s="22">
        <v>143386</v>
      </c>
      <c r="D14" s="30">
        <v>162319993.56</v>
      </c>
      <c r="E14" s="31">
        <v>2568930.8199999998</v>
      </c>
      <c r="F14" s="30">
        <f>D14-E14</f>
        <v>159751062.74000001</v>
      </c>
      <c r="G14" s="30">
        <v>12376089.35</v>
      </c>
      <c r="H14" s="30">
        <v>2081020.85</v>
      </c>
      <c r="I14" s="30">
        <v>695301.89</v>
      </c>
      <c r="J14" s="30">
        <f>G14-H14-I14</f>
        <v>9599766.6099999994</v>
      </c>
      <c r="K14" s="30">
        <v>43018680.310000002</v>
      </c>
      <c r="L14" s="23">
        <f>(F14+J14)/C14</f>
        <v>1181.0834345752028</v>
      </c>
      <c r="M14" s="23">
        <f>K14/C14</f>
        <v>300.02008780494612</v>
      </c>
      <c r="N14" s="28">
        <f>(F14+J14+K14)/C14</f>
        <v>1481.1035223801489</v>
      </c>
    </row>
    <row r="15" spans="1:14">
      <c r="A15" s="27" t="s">
        <v>378</v>
      </c>
      <c r="B15" s="21" t="s">
        <v>296</v>
      </c>
      <c r="C15" s="22">
        <v>15528</v>
      </c>
      <c r="D15" s="30">
        <v>19833665.510000002</v>
      </c>
      <c r="E15" s="31">
        <v>0</v>
      </c>
      <c r="F15" s="30">
        <f>D15-E15</f>
        <v>19833665.510000002</v>
      </c>
      <c r="G15" s="30">
        <v>1047368.86</v>
      </c>
      <c r="H15" s="30">
        <v>0</v>
      </c>
      <c r="I15" s="30">
        <v>0</v>
      </c>
      <c r="J15" s="30">
        <f>G15-H15-I15</f>
        <v>1047368.86</v>
      </c>
      <c r="K15" s="30">
        <v>1740237.1</v>
      </c>
      <c r="L15" s="23">
        <f>(F15+J15)/C15</f>
        <v>1344.7343102782072</v>
      </c>
      <c r="M15" s="23">
        <f>K15/C15</f>
        <v>112.07091061308604</v>
      </c>
      <c r="N15" s="28">
        <f>(F15+J15+K15)/C15</f>
        <v>1456.8052208912934</v>
      </c>
    </row>
    <row r="16" spans="1:14">
      <c r="A16" s="27" t="s">
        <v>568</v>
      </c>
      <c r="B16" s="21" t="s">
        <v>103</v>
      </c>
      <c r="C16" s="22">
        <v>20946</v>
      </c>
      <c r="D16" s="30">
        <v>11846441.779999999</v>
      </c>
      <c r="E16" s="31">
        <v>0</v>
      </c>
      <c r="F16" s="30">
        <f>D16-E16</f>
        <v>11846441.779999999</v>
      </c>
      <c r="G16" s="30">
        <v>769118.06</v>
      </c>
      <c r="H16" s="30">
        <v>0</v>
      </c>
      <c r="I16" s="30">
        <v>0</v>
      </c>
      <c r="J16" s="30">
        <f>G16-H16-I16</f>
        <v>769118.06</v>
      </c>
      <c r="K16" s="30">
        <v>17549065.280000001</v>
      </c>
      <c r="L16" s="23">
        <f>(F16+J16)/C16</f>
        <v>602.28968967822016</v>
      </c>
      <c r="M16" s="23">
        <f>K16/C16</f>
        <v>837.82418027308324</v>
      </c>
      <c r="N16" s="28">
        <f>(F16+J16+K16)/C16</f>
        <v>1440.1138699513035</v>
      </c>
    </row>
    <row r="17" spans="1:14">
      <c r="A17" s="27" t="s">
        <v>582</v>
      </c>
      <c r="B17" s="21" t="s">
        <v>296</v>
      </c>
      <c r="C17" s="22">
        <v>3702</v>
      </c>
      <c r="D17" s="30">
        <v>3597731.63</v>
      </c>
      <c r="E17" s="31">
        <v>0</v>
      </c>
      <c r="F17" s="30">
        <f>D17-E17</f>
        <v>3597731.63</v>
      </c>
      <c r="G17" s="30">
        <v>166503.91</v>
      </c>
      <c r="H17" s="30">
        <v>0</v>
      </c>
      <c r="I17" s="30">
        <v>0</v>
      </c>
      <c r="J17" s="30">
        <f>G17-H17-I17</f>
        <v>166503.91</v>
      </c>
      <c r="K17" s="30">
        <v>1551133.47</v>
      </c>
      <c r="L17" s="23">
        <f>(F17+J17)/C17</f>
        <v>1016.8113290113453</v>
      </c>
      <c r="M17" s="23">
        <f>K17/C17</f>
        <v>418.99877633711509</v>
      </c>
      <c r="N17" s="28">
        <f>(F17+J17+K17)/C17</f>
        <v>1435.8101053484602</v>
      </c>
    </row>
    <row r="18" spans="1:14">
      <c r="A18" s="27" t="s">
        <v>498</v>
      </c>
      <c r="B18" s="21" t="s">
        <v>288</v>
      </c>
      <c r="C18" s="22">
        <v>31218</v>
      </c>
      <c r="D18" s="30">
        <v>36752043.270000003</v>
      </c>
      <c r="E18" s="31">
        <v>0</v>
      </c>
      <c r="F18" s="30">
        <f>D18-E18</f>
        <v>36752043.270000003</v>
      </c>
      <c r="G18" s="30">
        <v>2821933.13</v>
      </c>
      <c r="H18" s="30">
        <v>0</v>
      </c>
      <c r="I18" s="30">
        <v>0</v>
      </c>
      <c r="J18" s="30">
        <f>G18-H18-I18</f>
        <v>2821933.13</v>
      </c>
      <c r="K18" s="30">
        <v>4749482.9800000004</v>
      </c>
      <c r="L18" s="23">
        <f>(F18+J18)/C18</f>
        <v>1267.6653341021208</v>
      </c>
      <c r="M18" s="23">
        <f>K18/C18</f>
        <v>152.13924594785061</v>
      </c>
      <c r="N18" s="28">
        <f>(F18+J18+K18)/C18</f>
        <v>1419.8045800499715</v>
      </c>
    </row>
    <row r="19" spans="1:14">
      <c r="A19" s="27" t="s">
        <v>539</v>
      </c>
      <c r="B19" s="21" t="s">
        <v>296</v>
      </c>
      <c r="C19" s="22">
        <v>68286</v>
      </c>
      <c r="D19" s="30">
        <v>60154755.549999997</v>
      </c>
      <c r="E19" s="31">
        <v>0</v>
      </c>
      <c r="F19" s="30">
        <f>D19-E19</f>
        <v>60154755.549999997</v>
      </c>
      <c r="G19" s="30">
        <v>8194337.5599999996</v>
      </c>
      <c r="H19" s="30">
        <v>0</v>
      </c>
      <c r="I19" s="30">
        <v>0</v>
      </c>
      <c r="J19" s="30">
        <f>G19-H19-I19</f>
        <v>8194337.5599999996</v>
      </c>
      <c r="K19" s="30">
        <v>28524480.02</v>
      </c>
      <c r="L19" s="23">
        <f>(F19+J19)/C19</f>
        <v>1000.9239538119087</v>
      </c>
      <c r="M19" s="23">
        <f>K19/C19</f>
        <v>417.72076296751897</v>
      </c>
      <c r="N19" s="28">
        <f>(F19+J19+K19)/C19</f>
        <v>1418.6447167794277</v>
      </c>
    </row>
    <row r="20" spans="1:14">
      <c r="A20" s="27" t="s">
        <v>16</v>
      </c>
      <c r="B20" s="21" t="s">
        <v>0</v>
      </c>
      <c r="C20" s="22">
        <v>791</v>
      </c>
      <c r="D20" s="30">
        <v>572982.94999999995</v>
      </c>
      <c r="E20" s="31">
        <v>0</v>
      </c>
      <c r="F20" s="30">
        <f>D20-E20</f>
        <v>572982.94999999995</v>
      </c>
      <c r="G20" s="30">
        <v>298244.03000000003</v>
      </c>
      <c r="H20" s="30">
        <v>0</v>
      </c>
      <c r="I20" s="30">
        <v>0</v>
      </c>
      <c r="J20" s="30">
        <f>G20-H20-I20</f>
        <v>298244.03000000003</v>
      </c>
      <c r="K20" s="30">
        <v>186188.08</v>
      </c>
      <c r="L20" s="23">
        <f>(F20+J20)/C20</f>
        <v>1101.4247534766118</v>
      </c>
      <c r="M20" s="23">
        <f>K20/C20</f>
        <v>235.38316055625788</v>
      </c>
      <c r="N20" s="28">
        <f>(F20+J20+K20)/C20</f>
        <v>1336.8079140328698</v>
      </c>
    </row>
    <row r="21" spans="1:14">
      <c r="A21" s="27" t="s">
        <v>379</v>
      </c>
      <c r="B21" s="21" t="s">
        <v>133</v>
      </c>
      <c r="C21" s="22">
        <v>6403</v>
      </c>
      <c r="D21" s="30">
        <v>6761689.4299999997</v>
      </c>
      <c r="E21" s="31">
        <v>0</v>
      </c>
      <c r="F21" s="30">
        <f>D21-E21</f>
        <v>6761689.4299999997</v>
      </c>
      <c r="G21" s="30">
        <v>231971.71</v>
      </c>
      <c r="H21" s="30">
        <v>0</v>
      </c>
      <c r="I21" s="30">
        <v>0</v>
      </c>
      <c r="J21" s="30">
        <f>G21-H21-I21</f>
        <v>231971.71</v>
      </c>
      <c r="K21" s="30">
        <v>1032075.25</v>
      </c>
      <c r="L21" s="23">
        <f>(F21+J21)/C21</f>
        <v>1092.2475620802747</v>
      </c>
      <c r="M21" s="23">
        <f>K21/C21</f>
        <v>161.18620178041542</v>
      </c>
      <c r="N21" s="28">
        <f>(F21+J21+K21)/C21</f>
        <v>1253.4337638606903</v>
      </c>
    </row>
    <row r="22" spans="1:14">
      <c r="A22" s="27" t="s">
        <v>499</v>
      </c>
      <c r="B22" s="21" t="s">
        <v>103</v>
      </c>
      <c r="C22" s="22">
        <v>24191</v>
      </c>
      <c r="D22" s="30">
        <v>15241359.15</v>
      </c>
      <c r="E22" s="31">
        <v>0</v>
      </c>
      <c r="F22" s="30">
        <f>D22-E22</f>
        <v>15241359.15</v>
      </c>
      <c r="G22" s="30">
        <v>403082.01</v>
      </c>
      <c r="H22" s="30">
        <v>0</v>
      </c>
      <c r="I22" s="30">
        <v>0</v>
      </c>
      <c r="J22" s="30">
        <f>G22-H22-I22</f>
        <v>403082.01</v>
      </c>
      <c r="K22" s="30">
        <v>13302449.039999999</v>
      </c>
      <c r="L22" s="23">
        <f>(F22+J22)/C22</f>
        <v>646.70502087553223</v>
      </c>
      <c r="M22" s="23">
        <f>K22/C22</f>
        <v>549.8924823281385</v>
      </c>
      <c r="N22" s="28">
        <f>(F22+J22+K22)/C22</f>
        <v>1196.5975032036708</v>
      </c>
    </row>
    <row r="23" spans="1:14">
      <c r="A23" s="27" t="s">
        <v>122</v>
      </c>
      <c r="B23" s="21" t="s">
        <v>103</v>
      </c>
      <c r="C23" s="22">
        <v>826</v>
      </c>
      <c r="D23" s="30">
        <v>912964.91</v>
      </c>
      <c r="E23" s="31">
        <v>0</v>
      </c>
      <c r="F23" s="30">
        <f>D23-E23</f>
        <v>912964.91</v>
      </c>
      <c r="G23" s="30">
        <v>7699.58</v>
      </c>
      <c r="H23" s="30">
        <v>0</v>
      </c>
      <c r="I23" s="30">
        <v>0</v>
      </c>
      <c r="J23" s="30">
        <f>G23-H23-I23</f>
        <v>7699.58</v>
      </c>
      <c r="K23" s="30">
        <v>41933.050000000003</v>
      </c>
      <c r="L23" s="23">
        <f>(F23+J23)/C23</f>
        <v>1114.6059200968523</v>
      </c>
      <c r="M23" s="23">
        <f>K23/C23</f>
        <v>50.766404358353512</v>
      </c>
      <c r="N23" s="28">
        <f>(F23+J23+K23)/C23</f>
        <v>1165.3723244552059</v>
      </c>
    </row>
    <row r="24" spans="1:14">
      <c r="A24" s="27" t="s">
        <v>276</v>
      </c>
      <c r="B24" s="21" t="s">
        <v>257</v>
      </c>
      <c r="C24" s="22">
        <v>1486</v>
      </c>
      <c r="D24" s="30">
        <v>456501.09</v>
      </c>
      <c r="E24" s="31">
        <v>0</v>
      </c>
      <c r="F24" s="30">
        <f>D24-E24</f>
        <v>456501.09</v>
      </c>
      <c r="G24" s="30">
        <v>24601.200000000001</v>
      </c>
      <c r="H24" s="30">
        <v>0</v>
      </c>
      <c r="I24" s="30">
        <v>0</v>
      </c>
      <c r="J24" s="30">
        <f>G24-H24-I24</f>
        <v>24601.200000000001</v>
      </c>
      <c r="K24" s="30">
        <v>1203422.6399999999</v>
      </c>
      <c r="L24" s="23">
        <f>(F24+J24)/C24</f>
        <v>323.75658815612383</v>
      </c>
      <c r="M24" s="23">
        <f>K24/C24</f>
        <v>809.84026917900394</v>
      </c>
      <c r="N24" s="28">
        <f>(F24+J24+K24)/C24</f>
        <v>1133.5968573351279</v>
      </c>
    </row>
    <row r="25" spans="1:14">
      <c r="A25" s="27" t="s">
        <v>541</v>
      </c>
      <c r="B25" s="21" t="s">
        <v>296</v>
      </c>
      <c r="C25" s="22">
        <v>68661</v>
      </c>
      <c r="D25" s="30">
        <v>48418324.799999997</v>
      </c>
      <c r="E25" s="31">
        <v>0</v>
      </c>
      <c r="F25" s="30">
        <f>D25-E25</f>
        <v>48418324.799999997</v>
      </c>
      <c r="G25" s="30">
        <v>1741203.78</v>
      </c>
      <c r="H25" s="30">
        <v>0</v>
      </c>
      <c r="I25" s="30">
        <v>0</v>
      </c>
      <c r="J25" s="30">
        <f>G25-H25-I25</f>
        <v>1741203.78</v>
      </c>
      <c r="K25" s="30">
        <v>27535903.68</v>
      </c>
      <c r="L25" s="23">
        <f>(F25+J25)/C25</f>
        <v>730.5388587407698</v>
      </c>
      <c r="M25" s="23">
        <f>K25/C25</f>
        <v>401.04140166906978</v>
      </c>
      <c r="N25" s="28">
        <f>(F25+J25+K25)/C25</f>
        <v>1131.5802604098394</v>
      </c>
    </row>
    <row r="26" spans="1:14">
      <c r="A26" s="27" t="s">
        <v>47</v>
      </c>
      <c r="B26" s="21" t="s">
        <v>0</v>
      </c>
      <c r="C26" s="22">
        <v>615</v>
      </c>
      <c r="D26" s="30">
        <v>600994.76</v>
      </c>
      <c r="E26" s="31">
        <v>0</v>
      </c>
      <c r="F26" s="30">
        <f>D26-E26</f>
        <v>600994.76</v>
      </c>
      <c r="G26" s="30">
        <v>861.96</v>
      </c>
      <c r="H26" s="30">
        <v>0</v>
      </c>
      <c r="I26" s="30">
        <v>0</v>
      </c>
      <c r="J26" s="30">
        <f>G26-H26-I26</f>
        <v>861.96</v>
      </c>
      <c r="K26" s="30">
        <v>89112.01</v>
      </c>
      <c r="L26" s="23">
        <f>(F26+J26)/C26</f>
        <v>978.62881300813001</v>
      </c>
      <c r="M26" s="23">
        <f>K26/C26</f>
        <v>144.89757723577236</v>
      </c>
      <c r="N26" s="28">
        <f>(F26+J26+K26)/C26</f>
        <v>1123.5263902439024</v>
      </c>
    </row>
    <row r="27" spans="1:14">
      <c r="A27" s="27" t="s">
        <v>657</v>
      </c>
      <c r="B27" s="21" t="s">
        <v>0</v>
      </c>
      <c r="C27" s="22">
        <v>2682</v>
      </c>
      <c r="D27" s="30">
        <v>2104309.4500000002</v>
      </c>
      <c r="E27" s="31">
        <v>0</v>
      </c>
      <c r="F27" s="30">
        <f>D27-E27</f>
        <v>2104309.4500000002</v>
      </c>
      <c r="G27" s="30">
        <v>41107.19</v>
      </c>
      <c r="H27" s="30">
        <v>0</v>
      </c>
      <c r="I27" s="30">
        <v>0</v>
      </c>
      <c r="J27" s="30">
        <f>G27-H27-I27</f>
        <v>41107.19</v>
      </c>
      <c r="K27" s="30">
        <v>837052.33</v>
      </c>
      <c r="L27" s="23">
        <f>(F27+J27)/C27</f>
        <v>799.93163310961972</v>
      </c>
      <c r="M27" s="23">
        <f>K27/C27</f>
        <v>312.10004847129005</v>
      </c>
      <c r="N27" s="28">
        <f>(F27+J27+K27)/C27</f>
        <v>1112.0316815809099</v>
      </c>
    </row>
    <row r="28" spans="1:14">
      <c r="A28" s="27" t="s">
        <v>380</v>
      </c>
      <c r="B28" s="21" t="s">
        <v>103</v>
      </c>
      <c r="C28" s="22">
        <v>15242</v>
      </c>
      <c r="D28" s="30">
        <v>13866388.25</v>
      </c>
      <c r="E28" s="31">
        <v>0</v>
      </c>
      <c r="F28" s="30">
        <f>D28-E28</f>
        <v>13866388.25</v>
      </c>
      <c r="G28" s="30">
        <v>197563.57</v>
      </c>
      <c r="H28" s="30">
        <v>0</v>
      </c>
      <c r="I28" s="30">
        <v>0</v>
      </c>
      <c r="J28" s="30">
        <f>G28-H28-I28</f>
        <v>197563.57</v>
      </c>
      <c r="K28" s="30">
        <v>2268973.58</v>
      </c>
      <c r="L28" s="23">
        <f>(F28+J28)/C28</f>
        <v>922.71039364912747</v>
      </c>
      <c r="M28" s="23">
        <f>K28/C28</f>
        <v>148.86324498097363</v>
      </c>
      <c r="N28" s="28">
        <f>(F28+J28+K28)/C28</f>
        <v>1071.573638630101</v>
      </c>
    </row>
    <row r="29" spans="1:14">
      <c r="A29" s="27" t="s">
        <v>384</v>
      </c>
      <c r="B29" s="21" t="s">
        <v>288</v>
      </c>
      <c r="C29" s="22">
        <v>18162</v>
      </c>
      <c r="D29" s="30">
        <v>14734795.039999999</v>
      </c>
      <c r="E29" s="31">
        <v>0</v>
      </c>
      <c r="F29" s="30">
        <f>D29-E29</f>
        <v>14734795.039999999</v>
      </c>
      <c r="G29" s="30">
        <v>1031027.52</v>
      </c>
      <c r="H29" s="30">
        <v>0</v>
      </c>
      <c r="I29" s="30">
        <v>0</v>
      </c>
      <c r="J29" s="30">
        <f>G29-H29-I29</f>
        <v>1031027.52</v>
      </c>
      <c r="K29" s="30">
        <v>3563714.29</v>
      </c>
      <c r="L29" s="23">
        <f>(F29+J29)/C29</f>
        <v>868.06643321220122</v>
      </c>
      <c r="M29" s="23">
        <f>K29/C29</f>
        <v>196.21816374848586</v>
      </c>
      <c r="N29" s="28">
        <f>(F29+J29+K29)/C29</f>
        <v>1064.2845969606869</v>
      </c>
    </row>
    <row r="30" spans="1:14">
      <c r="A30" s="27" t="s">
        <v>383</v>
      </c>
      <c r="B30" s="21" t="s">
        <v>0</v>
      </c>
      <c r="C30" s="22">
        <v>7939</v>
      </c>
      <c r="D30" s="30">
        <v>5066598.58</v>
      </c>
      <c r="E30" s="31">
        <v>0</v>
      </c>
      <c r="F30" s="30">
        <f>D30-E30</f>
        <v>5066598.58</v>
      </c>
      <c r="G30" s="30">
        <v>192353.31</v>
      </c>
      <c r="H30" s="30">
        <v>0</v>
      </c>
      <c r="I30" s="30">
        <v>0</v>
      </c>
      <c r="J30" s="30">
        <f>G30-H30-I30</f>
        <v>192353.31</v>
      </c>
      <c r="K30" s="30">
        <v>2964003.06</v>
      </c>
      <c r="L30" s="23">
        <f>(F30+J30)/C30</f>
        <v>662.41993827938018</v>
      </c>
      <c r="M30" s="23">
        <f>K30/C30</f>
        <v>373.3471545534702</v>
      </c>
      <c r="N30" s="28">
        <f>(F30+J30+K30)/C30</f>
        <v>1035.7670928328505</v>
      </c>
    </row>
    <row r="31" spans="1:14">
      <c r="A31" s="27" t="s">
        <v>598</v>
      </c>
      <c r="B31" s="21" t="s">
        <v>288</v>
      </c>
      <c r="C31" s="22">
        <v>19123</v>
      </c>
      <c r="D31" s="30">
        <v>13553072.48</v>
      </c>
      <c r="E31" s="31">
        <v>0</v>
      </c>
      <c r="F31" s="30">
        <f>D31-E31</f>
        <v>13553072.48</v>
      </c>
      <c r="G31" s="30">
        <v>906043.17</v>
      </c>
      <c r="H31" s="30">
        <v>0</v>
      </c>
      <c r="I31" s="30">
        <v>0</v>
      </c>
      <c r="J31" s="30">
        <f>G31-H31-I31</f>
        <v>906043.17</v>
      </c>
      <c r="K31" s="30">
        <v>5206392.7699999996</v>
      </c>
      <c r="L31" s="23">
        <f>(F31+J31)/C31</f>
        <v>756.11126130837215</v>
      </c>
      <c r="M31" s="23">
        <f>K31/C31</f>
        <v>272.25815876170054</v>
      </c>
      <c r="N31" s="28">
        <f>(F31+J31+K31)/C31</f>
        <v>1028.3694200700727</v>
      </c>
    </row>
    <row r="32" spans="1:14">
      <c r="A32" s="27" t="s">
        <v>542</v>
      </c>
      <c r="B32" s="21" t="s">
        <v>296</v>
      </c>
      <c r="C32" s="22">
        <v>82742</v>
      </c>
      <c r="D32" s="30">
        <v>64367582.920000002</v>
      </c>
      <c r="E32" s="31">
        <v>825287.5</v>
      </c>
      <c r="F32" s="30">
        <f>D32-E32</f>
        <v>63542295.420000002</v>
      </c>
      <c r="G32" s="30">
        <v>5040737.34</v>
      </c>
      <c r="H32" s="30">
        <v>1272368.9099999999</v>
      </c>
      <c r="I32" s="30">
        <v>383503.67</v>
      </c>
      <c r="J32" s="30">
        <f>G32-H32-I32</f>
        <v>3384864.76</v>
      </c>
      <c r="K32" s="30">
        <v>18031419.210000001</v>
      </c>
      <c r="L32" s="23">
        <f>(F32+J32)/C32</f>
        <v>808.86563268956513</v>
      </c>
      <c r="M32" s="23">
        <f>K32/C32</f>
        <v>217.92341507336059</v>
      </c>
      <c r="N32" s="28">
        <f>(F32+J32+K32)/C32</f>
        <v>1026.7890477629257</v>
      </c>
    </row>
    <row r="33" spans="1:14">
      <c r="A33" s="27" t="s">
        <v>308</v>
      </c>
      <c r="B33" s="21" t="s">
        <v>296</v>
      </c>
      <c r="C33" s="22">
        <v>1954</v>
      </c>
      <c r="D33" s="30">
        <v>1042605</v>
      </c>
      <c r="E33" s="31">
        <v>0</v>
      </c>
      <c r="F33" s="30">
        <f>D33-E33</f>
        <v>1042605</v>
      </c>
      <c r="G33" s="30">
        <v>374024.82</v>
      </c>
      <c r="H33" s="30">
        <v>0</v>
      </c>
      <c r="I33" s="30">
        <v>0</v>
      </c>
      <c r="J33" s="30">
        <f>G33-H33-I33</f>
        <v>374024.82</v>
      </c>
      <c r="K33" s="30">
        <v>548354.81999999995</v>
      </c>
      <c r="L33" s="23">
        <f>(F33+J33)/C33</f>
        <v>724.98967246673499</v>
      </c>
      <c r="M33" s="23">
        <f>K33/C33</f>
        <v>280.63194472876148</v>
      </c>
      <c r="N33" s="28">
        <f>(F33+J33+K33)/C33</f>
        <v>1005.6216171954965</v>
      </c>
    </row>
    <row r="34" spans="1:14">
      <c r="A34" s="27" t="s">
        <v>354</v>
      </c>
      <c r="B34" s="21" t="s">
        <v>342</v>
      </c>
      <c r="C34" s="22">
        <v>1443</v>
      </c>
      <c r="D34" s="30">
        <v>1063694.7</v>
      </c>
      <c r="E34" s="31">
        <v>0</v>
      </c>
      <c r="F34" s="30">
        <f>D34-E34</f>
        <v>1063694.7</v>
      </c>
      <c r="G34" s="30">
        <v>12538.14</v>
      </c>
      <c r="H34" s="30">
        <v>0</v>
      </c>
      <c r="I34" s="30">
        <v>0</v>
      </c>
      <c r="J34" s="30">
        <f>G34-H34-I34</f>
        <v>12538.14</v>
      </c>
      <c r="K34" s="30">
        <v>372928.34</v>
      </c>
      <c r="L34" s="23">
        <f>(F34+J34)/C34</f>
        <v>745.83010395010388</v>
      </c>
      <c r="M34" s="23">
        <f>K34/C34</f>
        <v>258.4395980595981</v>
      </c>
      <c r="N34" s="28">
        <f>(F34+J34+K34)/C34</f>
        <v>1004.269702009702</v>
      </c>
    </row>
    <row r="35" spans="1:14">
      <c r="A35" s="27" t="s">
        <v>317</v>
      </c>
      <c r="B35" s="21" t="s">
        <v>296</v>
      </c>
      <c r="C35" s="22">
        <v>3009</v>
      </c>
      <c r="D35" s="30">
        <v>2178222.9500000002</v>
      </c>
      <c r="E35" s="31">
        <v>0</v>
      </c>
      <c r="F35" s="30">
        <f>D35-E35</f>
        <v>2178222.9500000002</v>
      </c>
      <c r="G35" s="30">
        <v>74495.16</v>
      </c>
      <c r="H35" s="30">
        <v>0</v>
      </c>
      <c r="I35" s="30">
        <v>0</v>
      </c>
      <c r="J35" s="30">
        <f>G35-H35-I35</f>
        <v>74495.16</v>
      </c>
      <c r="K35" s="30">
        <v>766071.94</v>
      </c>
      <c r="L35" s="23">
        <f>(F35+J35)/C35</f>
        <v>748.66005649717522</v>
      </c>
      <c r="M35" s="23">
        <f>K35/C35</f>
        <v>254.59353273512792</v>
      </c>
      <c r="N35" s="28">
        <f>(F35+J35+K35)/C35</f>
        <v>1003.2535892323032</v>
      </c>
    </row>
    <row r="36" spans="1:14">
      <c r="A36" s="27" t="s">
        <v>382</v>
      </c>
      <c r="B36" s="21" t="s">
        <v>296</v>
      </c>
      <c r="C36" s="22">
        <v>17234</v>
      </c>
      <c r="D36" s="30">
        <v>12842524.029999999</v>
      </c>
      <c r="E36" s="31">
        <v>0</v>
      </c>
      <c r="F36" s="30">
        <f>D36-E36</f>
        <v>12842524.029999999</v>
      </c>
      <c r="G36" s="30">
        <v>564808.84</v>
      </c>
      <c r="H36" s="30">
        <v>0</v>
      </c>
      <c r="I36" s="30">
        <v>0</v>
      </c>
      <c r="J36" s="30">
        <f>G36-H36-I36</f>
        <v>564808.84</v>
      </c>
      <c r="K36" s="30">
        <v>3661293.2</v>
      </c>
      <c r="L36" s="23">
        <f>(F36+J36)/C36</f>
        <v>777.95827260067301</v>
      </c>
      <c r="M36" s="23">
        <f>K36/C36</f>
        <v>212.44593245909249</v>
      </c>
      <c r="N36" s="28">
        <f>(F36+J36+K36)/C36</f>
        <v>990.40420505976556</v>
      </c>
    </row>
    <row r="37" spans="1:14">
      <c r="A37" s="27" t="s">
        <v>596</v>
      </c>
      <c r="B37" s="21" t="s">
        <v>288</v>
      </c>
      <c r="C37" s="22">
        <v>12624</v>
      </c>
      <c r="D37" s="30">
        <v>7266189.8099999996</v>
      </c>
      <c r="E37" s="31">
        <v>0</v>
      </c>
      <c r="F37" s="30">
        <f>D37-E37</f>
        <v>7266189.8099999996</v>
      </c>
      <c r="G37" s="30">
        <v>225149.55</v>
      </c>
      <c r="H37" s="30">
        <v>0</v>
      </c>
      <c r="I37" s="30">
        <v>0</v>
      </c>
      <c r="J37" s="30">
        <f>G37-H37-I37</f>
        <v>225149.55</v>
      </c>
      <c r="K37" s="30">
        <v>4644865.3600000003</v>
      </c>
      <c r="L37" s="23">
        <f>(F37+J37)/C37</f>
        <v>593.42041825095055</v>
      </c>
      <c r="M37" s="23">
        <f>K37/C37</f>
        <v>367.93927122940431</v>
      </c>
      <c r="N37" s="28">
        <f>(F37+J37+K37)/C37</f>
        <v>961.35968948035475</v>
      </c>
    </row>
    <row r="38" spans="1:14">
      <c r="A38" s="27" t="s">
        <v>37</v>
      </c>
      <c r="B38" s="21" t="s">
        <v>0</v>
      </c>
      <c r="C38" s="22">
        <v>622</v>
      </c>
      <c r="D38" s="30">
        <v>486333.7</v>
      </c>
      <c r="E38" s="31">
        <v>0</v>
      </c>
      <c r="F38" s="30">
        <f>D38-E38</f>
        <v>486333.7</v>
      </c>
      <c r="G38" s="30">
        <v>11651.87</v>
      </c>
      <c r="H38" s="30">
        <v>0</v>
      </c>
      <c r="I38" s="30">
        <v>0</v>
      </c>
      <c r="J38" s="30">
        <f>G38-H38-I38</f>
        <v>11651.87</v>
      </c>
      <c r="K38" s="30">
        <v>95017.26</v>
      </c>
      <c r="L38" s="23">
        <f>(F38+J38)/C38</f>
        <v>800.61988745980705</v>
      </c>
      <c r="M38" s="23">
        <f>K38/C38</f>
        <v>152.76086816720257</v>
      </c>
      <c r="N38" s="28">
        <f>(F38+J38+K38)/C38</f>
        <v>953.38075562700953</v>
      </c>
    </row>
    <row r="39" spans="1:14">
      <c r="A39" s="27" t="s">
        <v>229</v>
      </c>
      <c r="B39" s="21" t="s">
        <v>199</v>
      </c>
      <c r="C39" s="22">
        <v>601</v>
      </c>
      <c r="D39" s="30">
        <v>284885.62</v>
      </c>
      <c r="E39" s="31">
        <v>0</v>
      </c>
      <c r="F39" s="30">
        <f>D39-E39</f>
        <v>284885.62</v>
      </c>
      <c r="G39" s="30">
        <v>2189.0300000000002</v>
      </c>
      <c r="H39" s="30">
        <v>0</v>
      </c>
      <c r="I39" s="30">
        <v>0</v>
      </c>
      <c r="J39" s="30">
        <f>G39-H39-I39</f>
        <v>2189.0300000000002</v>
      </c>
      <c r="K39" s="30">
        <v>276016.96999999997</v>
      </c>
      <c r="L39" s="23">
        <f>(F39+J39)/C39</f>
        <v>477.66164725457577</v>
      </c>
      <c r="M39" s="23">
        <f>K39/C39</f>
        <v>459.26284525790345</v>
      </c>
      <c r="N39" s="28">
        <f>(F39+J39+K39)/C39</f>
        <v>936.92449251247922</v>
      </c>
    </row>
    <row r="40" spans="1:14">
      <c r="A40" s="27" t="s">
        <v>381</v>
      </c>
      <c r="B40" s="21" t="s">
        <v>133</v>
      </c>
      <c r="C40" s="22">
        <v>8004</v>
      </c>
      <c r="D40" s="30">
        <v>6188702.3700000001</v>
      </c>
      <c r="E40" s="31">
        <v>0</v>
      </c>
      <c r="F40" s="30">
        <f>D40-E40</f>
        <v>6188702.3700000001</v>
      </c>
      <c r="G40" s="30">
        <v>109380.6</v>
      </c>
      <c r="H40" s="30">
        <v>0</v>
      </c>
      <c r="I40" s="30">
        <v>0</v>
      </c>
      <c r="J40" s="30">
        <f>G40-H40-I40</f>
        <v>109380.6</v>
      </c>
      <c r="K40" s="30">
        <v>1087831.1299999999</v>
      </c>
      <c r="L40" s="23">
        <f>(F40+J40)/C40</f>
        <v>786.86693778110941</v>
      </c>
      <c r="M40" s="23">
        <f>K40/C40</f>
        <v>135.91093578210894</v>
      </c>
      <c r="N40" s="28">
        <f>(F40+J40+K40)/C40</f>
        <v>922.77787356321835</v>
      </c>
    </row>
    <row r="41" spans="1:14">
      <c r="A41" s="27" t="s">
        <v>609</v>
      </c>
      <c r="B41" s="21" t="s">
        <v>0</v>
      </c>
      <c r="C41" s="22">
        <v>26514</v>
      </c>
      <c r="D41" s="30">
        <v>19805766.100000001</v>
      </c>
      <c r="E41" s="31">
        <v>0</v>
      </c>
      <c r="F41" s="30">
        <f>D41-E41</f>
        <v>19805766.100000001</v>
      </c>
      <c r="G41" s="30">
        <v>444445.36</v>
      </c>
      <c r="H41" s="30">
        <v>0</v>
      </c>
      <c r="I41" s="30">
        <v>0</v>
      </c>
      <c r="J41" s="30">
        <f>G41-H41-I41</f>
        <v>444445.36</v>
      </c>
      <c r="K41" s="30">
        <v>4197100.28</v>
      </c>
      <c r="L41" s="23">
        <f>(F41+J41)/C41</f>
        <v>763.75542958437052</v>
      </c>
      <c r="M41" s="23">
        <f>K41/C41</f>
        <v>158.29751376631214</v>
      </c>
      <c r="N41" s="28">
        <f>(F41+J41+K41)/C41</f>
        <v>922.05294335068277</v>
      </c>
    </row>
    <row r="42" spans="1:14">
      <c r="A42" s="27" t="s">
        <v>8</v>
      </c>
      <c r="B42" s="21" t="s">
        <v>0</v>
      </c>
      <c r="C42" s="22">
        <v>2820</v>
      </c>
      <c r="D42" s="30">
        <v>1959395.65</v>
      </c>
      <c r="E42" s="31">
        <v>0</v>
      </c>
      <c r="F42" s="30">
        <f>D42-E42</f>
        <v>1959395.65</v>
      </c>
      <c r="G42" s="30">
        <v>19208.79</v>
      </c>
      <c r="H42" s="30">
        <v>0</v>
      </c>
      <c r="I42" s="30">
        <v>0</v>
      </c>
      <c r="J42" s="30">
        <f>G42-H42-I42</f>
        <v>19208.79</v>
      </c>
      <c r="K42" s="30">
        <v>617436.1</v>
      </c>
      <c r="L42" s="23">
        <f>(F42+J42)/C42</f>
        <v>701.63278014184391</v>
      </c>
      <c r="M42" s="23">
        <f>K42/C42</f>
        <v>218.94897163120567</v>
      </c>
      <c r="N42" s="28">
        <f>(F42+J42+K42)/C42</f>
        <v>920.58175177304963</v>
      </c>
    </row>
    <row r="43" spans="1:14">
      <c r="A43" s="27" t="s">
        <v>385</v>
      </c>
      <c r="B43" s="21" t="s">
        <v>133</v>
      </c>
      <c r="C43" s="22">
        <v>16452</v>
      </c>
      <c r="D43" s="30">
        <v>13515129.26</v>
      </c>
      <c r="E43" s="31">
        <v>0</v>
      </c>
      <c r="F43" s="30">
        <f>D43-E43</f>
        <v>13515129.26</v>
      </c>
      <c r="G43" s="30">
        <v>243437.34</v>
      </c>
      <c r="H43" s="30">
        <v>0</v>
      </c>
      <c r="I43" s="30">
        <v>0</v>
      </c>
      <c r="J43" s="30">
        <f>G43-H43-I43</f>
        <v>243437.34</v>
      </c>
      <c r="K43" s="30">
        <v>1330065.46</v>
      </c>
      <c r="L43" s="23">
        <f>(F43+J43)/C43</f>
        <v>836.28535132506681</v>
      </c>
      <c r="M43" s="23">
        <f>K43/C43</f>
        <v>80.845213955750054</v>
      </c>
      <c r="N43" s="28">
        <f>(F43+J43+K43)/C43</f>
        <v>917.13056528081688</v>
      </c>
    </row>
    <row r="44" spans="1:14">
      <c r="A44" s="27" t="s">
        <v>310</v>
      </c>
      <c r="B44" s="21" t="s">
        <v>296</v>
      </c>
      <c r="C44" s="22">
        <v>3760</v>
      </c>
      <c r="D44" s="30">
        <v>2324731.52</v>
      </c>
      <c r="E44" s="31">
        <v>0</v>
      </c>
      <c r="F44" s="30">
        <f>D44-E44</f>
        <v>2324731.52</v>
      </c>
      <c r="G44" s="30">
        <v>104302.34</v>
      </c>
      <c r="H44" s="30">
        <v>0</v>
      </c>
      <c r="I44" s="30">
        <v>0</v>
      </c>
      <c r="J44" s="30">
        <f>G44-H44-I44</f>
        <v>104302.34</v>
      </c>
      <c r="K44" s="30">
        <v>1016734.45</v>
      </c>
      <c r="L44" s="23">
        <f>(F44+J44)/C44</f>
        <v>646.01964361702119</v>
      </c>
      <c r="M44" s="23">
        <f>K44/C44</f>
        <v>270.40809840425533</v>
      </c>
      <c r="N44" s="28">
        <f>(F44+J44+K44)/C44</f>
        <v>916.42774202127646</v>
      </c>
    </row>
    <row r="45" spans="1:14">
      <c r="A45" s="27" t="s">
        <v>269</v>
      </c>
      <c r="B45" s="21" t="s">
        <v>257</v>
      </c>
      <c r="C45" s="22">
        <v>1059</v>
      </c>
      <c r="D45" s="30">
        <v>368106.21</v>
      </c>
      <c r="E45" s="31">
        <v>0</v>
      </c>
      <c r="F45" s="30">
        <f>D45-E45</f>
        <v>368106.21</v>
      </c>
      <c r="G45" s="30">
        <v>12553.79</v>
      </c>
      <c r="H45" s="30">
        <v>0</v>
      </c>
      <c r="I45" s="30">
        <v>0</v>
      </c>
      <c r="J45" s="30">
        <f>G45-H45-I45</f>
        <v>12553.79</v>
      </c>
      <c r="K45" s="30">
        <v>574878.59</v>
      </c>
      <c r="L45" s="23">
        <f>(F45+J45)/C45</f>
        <v>359.45231350330499</v>
      </c>
      <c r="M45" s="23">
        <f>K45/C45</f>
        <v>542.85041548630784</v>
      </c>
      <c r="N45" s="28">
        <f>(F45+J45+K45)/C45</f>
        <v>902.30272898961277</v>
      </c>
    </row>
    <row r="46" spans="1:14">
      <c r="A46" s="27" t="s">
        <v>185</v>
      </c>
      <c r="B46" s="21" t="s">
        <v>133</v>
      </c>
      <c r="C46" s="22">
        <v>371</v>
      </c>
      <c r="D46" s="30">
        <v>256505.02</v>
      </c>
      <c r="E46" s="31">
        <v>0</v>
      </c>
      <c r="F46" s="30">
        <f>D46-E46</f>
        <v>256505.02</v>
      </c>
      <c r="G46" s="30">
        <v>1358.11</v>
      </c>
      <c r="H46" s="30">
        <v>0</v>
      </c>
      <c r="I46" s="30">
        <v>0</v>
      </c>
      <c r="J46" s="30">
        <f>G46-H46-I46</f>
        <v>1358.11</v>
      </c>
      <c r="K46" s="30">
        <v>75632.67</v>
      </c>
      <c r="L46" s="23">
        <f>(F46+J46)/C46</f>
        <v>695.04886792452828</v>
      </c>
      <c r="M46" s="23">
        <f>K46/C46</f>
        <v>203.86164420485176</v>
      </c>
      <c r="N46" s="28">
        <f>(F46+J46+K46)/C46</f>
        <v>898.91051212937998</v>
      </c>
    </row>
    <row r="47" spans="1:14">
      <c r="A47" s="27" t="s">
        <v>286</v>
      </c>
      <c r="B47" s="21" t="s">
        <v>257</v>
      </c>
      <c r="C47" s="22">
        <v>379</v>
      </c>
      <c r="D47" s="30">
        <v>125658.82</v>
      </c>
      <c r="E47" s="31">
        <v>0</v>
      </c>
      <c r="F47" s="30">
        <f>D47-E47</f>
        <v>125658.82</v>
      </c>
      <c r="G47" s="30">
        <v>5864.35</v>
      </c>
      <c r="H47" s="30">
        <v>0</v>
      </c>
      <c r="I47" s="30">
        <v>0</v>
      </c>
      <c r="J47" s="30">
        <f>G47-H47-I47</f>
        <v>5864.35</v>
      </c>
      <c r="K47" s="30">
        <v>202538.29</v>
      </c>
      <c r="L47" s="23">
        <f>(F47+J47)/C47</f>
        <v>347.02683377308711</v>
      </c>
      <c r="M47" s="23">
        <f>K47/C47</f>
        <v>534.40182058047492</v>
      </c>
      <c r="N47" s="28">
        <f>(F47+J47+K47)/C47</f>
        <v>881.42865435356202</v>
      </c>
    </row>
    <row r="48" spans="1:14">
      <c r="A48" s="27" t="s">
        <v>159</v>
      </c>
      <c r="B48" s="21" t="s">
        <v>133</v>
      </c>
      <c r="C48" s="22">
        <v>825</v>
      </c>
      <c r="D48" s="30">
        <v>567422.26</v>
      </c>
      <c r="E48" s="31">
        <v>0</v>
      </c>
      <c r="F48" s="30">
        <f>D48-E48</f>
        <v>567422.26</v>
      </c>
      <c r="G48" s="30">
        <v>4849.16</v>
      </c>
      <c r="H48" s="30">
        <v>0</v>
      </c>
      <c r="I48" s="30">
        <v>0</v>
      </c>
      <c r="J48" s="30">
        <f>G48-H48-I48</f>
        <v>4849.16</v>
      </c>
      <c r="K48" s="30">
        <v>152917.16</v>
      </c>
      <c r="L48" s="23">
        <f>(F48+J48)/C48</f>
        <v>693.66232727272734</v>
      </c>
      <c r="M48" s="23">
        <f>K48/C48</f>
        <v>185.35413333333335</v>
      </c>
      <c r="N48" s="28">
        <f>(F48+J48+K48)/C48</f>
        <v>879.01646060606072</v>
      </c>
    </row>
    <row r="49" spans="1:14">
      <c r="A49" s="27" t="s">
        <v>321</v>
      </c>
      <c r="B49" s="21" t="s">
        <v>296</v>
      </c>
      <c r="C49" s="22">
        <v>1469</v>
      </c>
      <c r="D49" s="30">
        <v>969769.15</v>
      </c>
      <c r="E49" s="31">
        <v>0</v>
      </c>
      <c r="F49" s="30">
        <f>D49-E49</f>
        <v>969769.15</v>
      </c>
      <c r="G49" s="30">
        <v>16643.03</v>
      </c>
      <c r="H49" s="30">
        <v>0</v>
      </c>
      <c r="I49" s="30">
        <v>0</v>
      </c>
      <c r="J49" s="30">
        <f>G49-H49-I49</f>
        <v>16643.03</v>
      </c>
      <c r="K49" s="30">
        <v>297912.3</v>
      </c>
      <c r="L49" s="23">
        <f>(F49+J49)/C49</f>
        <v>671.4854867256638</v>
      </c>
      <c r="M49" s="23">
        <f>K49/C49</f>
        <v>202.79938733832537</v>
      </c>
      <c r="N49" s="28">
        <f>(F49+J49+K49)/C49</f>
        <v>874.28487406398915</v>
      </c>
    </row>
    <row r="50" spans="1:14">
      <c r="A50" s="27" t="s">
        <v>500</v>
      </c>
      <c r="B50" s="21" t="s">
        <v>296</v>
      </c>
      <c r="C50" s="22">
        <v>21091</v>
      </c>
      <c r="D50" s="30">
        <v>11145876.42</v>
      </c>
      <c r="E50" s="31">
        <v>0</v>
      </c>
      <c r="F50" s="30">
        <f>D50-E50</f>
        <v>11145876.42</v>
      </c>
      <c r="G50" s="30">
        <v>733642.28</v>
      </c>
      <c r="H50" s="30">
        <v>0</v>
      </c>
      <c r="I50" s="30">
        <v>0</v>
      </c>
      <c r="J50" s="30">
        <f>G50-H50-I50</f>
        <v>733642.28</v>
      </c>
      <c r="K50" s="30">
        <v>6558221.6500000004</v>
      </c>
      <c r="L50" s="23">
        <f>(F50+J50)/C50</f>
        <v>563.25061400597406</v>
      </c>
      <c r="M50" s="23">
        <f>K50/C50</f>
        <v>310.9488241429994</v>
      </c>
      <c r="N50" s="28">
        <f>(F50+J50+K50)/C50</f>
        <v>874.19943814897351</v>
      </c>
    </row>
    <row r="51" spans="1:14">
      <c r="A51" s="27" t="s">
        <v>386</v>
      </c>
      <c r="B51" s="21" t="s">
        <v>103</v>
      </c>
      <c r="C51" s="22">
        <v>8107</v>
      </c>
      <c r="D51" s="30">
        <v>3802508.3</v>
      </c>
      <c r="E51" s="31">
        <v>0</v>
      </c>
      <c r="F51" s="30">
        <f>D51-E51</f>
        <v>3802508.3</v>
      </c>
      <c r="G51" s="30">
        <v>307191.96999999997</v>
      </c>
      <c r="H51" s="30">
        <v>0</v>
      </c>
      <c r="I51" s="30">
        <v>0</v>
      </c>
      <c r="J51" s="30">
        <f>G51-H51-I51</f>
        <v>307191.96999999997</v>
      </c>
      <c r="K51" s="30">
        <v>2894336.21</v>
      </c>
      <c r="L51" s="23">
        <f>(F51+J51)/C51</f>
        <v>506.93231404958669</v>
      </c>
      <c r="M51" s="23">
        <f>K51/C51</f>
        <v>357.01692487973355</v>
      </c>
      <c r="N51" s="28">
        <f>(F51+J51+K51)/C51</f>
        <v>863.94923892932025</v>
      </c>
    </row>
    <row r="52" spans="1:14">
      <c r="A52" s="27" t="s">
        <v>502</v>
      </c>
      <c r="B52" s="21" t="s">
        <v>296</v>
      </c>
      <c r="C52" s="22">
        <v>40345</v>
      </c>
      <c r="D52" s="30">
        <v>18883563.129999999</v>
      </c>
      <c r="E52" s="31">
        <v>0</v>
      </c>
      <c r="F52" s="30">
        <f>D52-E52</f>
        <v>18883563.129999999</v>
      </c>
      <c r="G52" s="30">
        <v>946414.19</v>
      </c>
      <c r="H52" s="30">
        <v>0</v>
      </c>
      <c r="I52" s="30">
        <v>0</v>
      </c>
      <c r="J52" s="30">
        <f>G52-H52-I52</f>
        <v>946414.19</v>
      </c>
      <c r="K52" s="30">
        <v>14345685.460000001</v>
      </c>
      <c r="L52" s="23">
        <f>(F52+J52)/C52</f>
        <v>491.51015788821417</v>
      </c>
      <c r="M52" s="23">
        <f>K52/C52</f>
        <v>355.57529954145497</v>
      </c>
      <c r="N52" s="28">
        <f>(F52+J52+K52)/C52</f>
        <v>847.08545742966908</v>
      </c>
    </row>
    <row r="53" spans="1:14">
      <c r="A53" s="27" t="s">
        <v>501</v>
      </c>
      <c r="B53" s="21" t="s">
        <v>288</v>
      </c>
      <c r="C53" s="22">
        <v>23642</v>
      </c>
      <c r="D53" s="30">
        <v>15044579.15</v>
      </c>
      <c r="E53" s="31">
        <v>0</v>
      </c>
      <c r="F53" s="30">
        <f>D53-E53</f>
        <v>15044579.15</v>
      </c>
      <c r="G53" s="30">
        <v>792983.77</v>
      </c>
      <c r="H53" s="30">
        <v>0</v>
      </c>
      <c r="I53" s="30">
        <v>0</v>
      </c>
      <c r="J53" s="30">
        <f>G53-H53-I53</f>
        <v>792983.77</v>
      </c>
      <c r="K53" s="30">
        <v>4054825.28</v>
      </c>
      <c r="L53" s="23">
        <f>(F53+J53)/C53</f>
        <v>669.89099568564416</v>
      </c>
      <c r="M53" s="23">
        <f>K53/C53</f>
        <v>171.50940191185177</v>
      </c>
      <c r="N53" s="28">
        <f>(F53+J53+K53)/C53</f>
        <v>841.40039759749595</v>
      </c>
    </row>
    <row r="54" spans="1:14">
      <c r="A54" s="27" t="s">
        <v>566</v>
      </c>
      <c r="B54" s="21" t="s">
        <v>0</v>
      </c>
      <c r="C54" s="22">
        <v>12381</v>
      </c>
      <c r="D54" s="30">
        <v>7239994.4699999997</v>
      </c>
      <c r="E54" s="31">
        <v>0</v>
      </c>
      <c r="F54" s="30">
        <f>D54-E54</f>
        <v>7239994.4699999997</v>
      </c>
      <c r="G54" s="30">
        <v>457220.7</v>
      </c>
      <c r="H54" s="30">
        <v>0</v>
      </c>
      <c r="I54" s="30">
        <v>0</v>
      </c>
      <c r="J54" s="30">
        <f>G54-H54-I54</f>
        <v>457220.7</v>
      </c>
      <c r="K54" s="30">
        <v>2667974.42</v>
      </c>
      <c r="L54" s="23">
        <f>(F54+J54)/C54</f>
        <v>621.69575720862611</v>
      </c>
      <c r="M54" s="23">
        <f>K54/C54</f>
        <v>215.48941280995072</v>
      </c>
      <c r="N54" s="28">
        <f>(F54+J54+K54)/C54</f>
        <v>837.18517001857685</v>
      </c>
    </row>
    <row r="55" spans="1:14">
      <c r="A55" s="27" t="s">
        <v>178</v>
      </c>
      <c r="B55" s="21" t="s">
        <v>133</v>
      </c>
      <c r="C55" s="22">
        <v>58</v>
      </c>
      <c r="D55" s="30">
        <v>33756.89</v>
      </c>
      <c r="E55" s="31">
        <v>0</v>
      </c>
      <c r="F55" s="30">
        <f>D55-E55</f>
        <v>33756.89</v>
      </c>
      <c r="G55" s="30">
        <v>0</v>
      </c>
      <c r="H55" s="30">
        <v>0</v>
      </c>
      <c r="I55" s="30">
        <v>0</v>
      </c>
      <c r="J55" s="30">
        <f>G55-H55-I55</f>
        <v>0</v>
      </c>
      <c r="K55" s="30">
        <v>14432.91</v>
      </c>
      <c r="L55" s="23">
        <f>(F55+J55)/C55</f>
        <v>582.0153448275862</v>
      </c>
      <c r="M55" s="23">
        <f>K55/C55</f>
        <v>248.84327586206896</v>
      </c>
      <c r="N55" s="28">
        <f>(F55+J55+K55)/C55</f>
        <v>830.85862068965525</v>
      </c>
    </row>
    <row r="56" spans="1:14">
      <c r="A56" s="27" t="s">
        <v>274</v>
      </c>
      <c r="B56" s="21" t="s">
        <v>257</v>
      </c>
      <c r="C56" s="22">
        <v>1527</v>
      </c>
      <c r="D56" s="30">
        <v>563474.17000000004</v>
      </c>
      <c r="E56" s="31">
        <v>0</v>
      </c>
      <c r="F56" s="30">
        <f>D56-E56</f>
        <v>563474.17000000004</v>
      </c>
      <c r="G56" s="30">
        <v>44578.22</v>
      </c>
      <c r="H56" s="30">
        <v>0</v>
      </c>
      <c r="I56" s="30">
        <v>0</v>
      </c>
      <c r="J56" s="30">
        <f>G56-H56-I56</f>
        <v>44578.22</v>
      </c>
      <c r="K56" s="30">
        <v>647536.81000000006</v>
      </c>
      <c r="L56" s="23">
        <f>(F56+J56)/C56</f>
        <v>398.20064833005893</v>
      </c>
      <c r="M56" s="23">
        <f>K56/C56</f>
        <v>424.05815979043882</v>
      </c>
      <c r="N56" s="28">
        <f>(F56+J56+K56)/C56</f>
        <v>822.25880812049786</v>
      </c>
    </row>
    <row r="57" spans="1:14">
      <c r="A57" s="27" t="s">
        <v>312</v>
      </c>
      <c r="B57" s="21" t="s">
        <v>296</v>
      </c>
      <c r="C57" s="22">
        <v>1576</v>
      </c>
      <c r="D57" s="30">
        <v>931548.9</v>
      </c>
      <c r="E57" s="31">
        <v>0</v>
      </c>
      <c r="F57" s="30">
        <f>D57-E57</f>
        <v>931548.9</v>
      </c>
      <c r="G57" s="30">
        <v>22554.91</v>
      </c>
      <c r="H57" s="30">
        <v>0</v>
      </c>
      <c r="I57" s="30">
        <v>0</v>
      </c>
      <c r="J57" s="30">
        <f>G57-H57-I57</f>
        <v>22554.91</v>
      </c>
      <c r="K57" s="30">
        <v>326168.21000000002</v>
      </c>
      <c r="L57" s="23">
        <f>(F57+J57)/C57</f>
        <v>605.39581852791878</v>
      </c>
      <c r="M57" s="23">
        <f>K57/C57</f>
        <v>206.95952411167514</v>
      </c>
      <c r="N57" s="28">
        <f>(F57+J57+K57)/C57</f>
        <v>812.35534263959391</v>
      </c>
    </row>
    <row r="58" spans="1:14">
      <c r="A58" s="27" t="s">
        <v>216</v>
      </c>
      <c r="B58" s="21" t="s">
        <v>199</v>
      </c>
      <c r="C58" s="22">
        <v>1899</v>
      </c>
      <c r="D58" s="30">
        <v>935398.39</v>
      </c>
      <c r="E58" s="31">
        <v>0</v>
      </c>
      <c r="F58" s="30">
        <f>D58-E58</f>
        <v>935398.39</v>
      </c>
      <c r="G58" s="30">
        <v>10046.48</v>
      </c>
      <c r="H58" s="30">
        <v>0</v>
      </c>
      <c r="I58" s="30">
        <v>0</v>
      </c>
      <c r="J58" s="30">
        <f>G58-H58-I58</f>
        <v>10046.48</v>
      </c>
      <c r="K58" s="30">
        <v>590030.84</v>
      </c>
      <c r="L58" s="23">
        <f>(F58+J58)/C58</f>
        <v>497.86459715639808</v>
      </c>
      <c r="M58" s="23">
        <f>K58/C58</f>
        <v>310.70607688256973</v>
      </c>
      <c r="N58" s="28">
        <f>(F58+J58+K58)/C58</f>
        <v>808.57067403896781</v>
      </c>
    </row>
    <row r="59" spans="1:14">
      <c r="A59" s="27" t="s">
        <v>13</v>
      </c>
      <c r="B59" s="21" t="s">
        <v>0</v>
      </c>
      <c r="C59" s="22">
        <v>918</v>
      </c>
      <c r="D59" s="30">
        <v>390616.72</v>
      </c>
      <c r="E59" s="31">
        <v>0</v>
      </c>
      <c r="F59" s="30">
        <f>D59-E59</f>
        <v>390616.72</v>
      </c>
      <c r="G59" s="30">
        <v>2440.5300000000002</v>
      </c>
      <c r="H59" s="30">
        <v>0</v>
      </c>
      <c r="I59" s="30">
        <v>0</v>
      </c>
      <c r="J59" s="30">
        <f>G59-H59-I59</f>
        <v>2440.5300000000002</v>
      </c>
      <c r="K59" s="30">
        <v>320919.31</v>
      </c>
      <c r="L59" s="23">
        <f>(F59+J59)/C59</f>
        <v>428.16693899782138</v>
      </c>
      <c r="M59" s="23">
        <f>K59/C59</f>
        <v>349.58530501089325</v>
      </c>
      <c r="N59" s="28">
        <f>(F59+J59+K59)/C59</f>
        <v>777.75224400871468</v>
      </c>
    </row>
    <row r="60" spans="1:14">
      <c r="A60" s="27" t="s">
        <v>644</v>
      </c>
      <c r="B60" s="21" t="s">
        <v>296</v>
      </c>
      <c r="C60" s="22">
        <v>964</v>
      </c>
      <c r="D60" s="30">
        <v>600556.07999999996</v>
      </c>
      <c r="E60" s="31">
        <v>0</v>
      </c>
      <c r="F60" s="30">
        <f>D60-E60</f>
        <v>600556.07999999996</v>
      </c>
      <c r="G60" s="30">
        <v>0</v>
      </c>
      <c r="H60" s="30">
        <v>0</v>
      </c>
      <c r="I60" s="30">
        <v>0</v>
      </c>
      <c r="J60" s="30">
        <f>G60-H60-I60</f>
        <v>0</v>
      </c>
      <c r="K60" s="30">
        <v>144802.38</v>
      </c>
      <c r="L60" s="23">
        <f>(F60+J60)/C60</f>
        <v>622.98348547717842</v>
      </c>
      <c r="M60" s="23">
        <f>K60/C60</f>
        <v>150.2099377593361</v>
      </c>
      <c r="N60" s="28">
        <f>(F60+J60+K60)/C60</f>
        <v>773.19342323651449</v>
      </c>
    </row>
    <row r="61" spans="1:14">
      <c r="A61" s="27" t="s">
        <v>388</v>
      </c>
      <c r="B61" s="21" t="s">
        <v>342</v>
      </c>
      <c r="C61" s="22">
        <v>17560</v>
      </c>
      <c r="D61" s="30">
        <v>6351209.2400000002</v>
      </c>
      <c r="E61" s="31">
        <v>0</v>
      </c>
      <c r="F61" s="30">
        <f>D61-E61</f>
        <v>6351209.2400000002</v>
      </c>
      <c r="G61" s="30">
        <v>10810.64</v>
      </c>
      <c r="H61" s="30">
        <v>0</v>
      </c>
      <c r="I61" s="30">
        <v>0</v>
      </c>
      <c r="J61" s="30">
        <f>G61-H61-I61</f>
        <v>10810.64</v>
      </c>
      <c r="K61" s="30">
        <v>7187095.1399999997</v>
      </c>
      <c r="L61" s="23">
        <f>(F61+J61)/C61</f>
        <v>362.3018154897494</v>
      </c>
      <c r="M61" s="23">
        <f>K61/C61</f>
        <v>409.28787813211841</v>
      </c>
      <c r="N61" s="28">
        <f>(F61+J61+K61)/C61</f>
        <v>771.58969362186781</v>
      </c>
    </row>
    <row r="62" spans="1:14">
      <c r="A62" s="27" t="s">
        <v>236</v>
      </c>
      <c r="B62" s="21" t="s">
        <v>199</v>
      </c>
      <c r="C62" s="22">
        <v>1100</v>
      </c>
      <c r="D62" s="30">
        <v>353121.2</v>
      </c>
      <c r="E62" s="31">
        <v>0</v>
      </c>
      <c r="F62" s="30">
        <f>D62-E62</f>
        <v>353121.2</v>
      </c>
      <c r="G62" s="30">
        <v>2335.52</v>
      </c>
      <c r="H62" s="30">
        <v>0</v>
      </c>
      <c r="I62" s="30">
        <v>0</v>
      </c>
      <c r="J62" s="30">
        <f>G62-H62-I62</f>
        <v>2335.52</v>
      </c>
      <c r="K62" s="30">
        <v>489259.64</v>
      </c>
      <c r="L62" s="23">
        <f>(F62+J62)/C62</f>
        <v>323.14247272727278</v>
      </c>
      <c r="M62" s="23">
        <f>K62/C62</f>
        <v>444.78149090909091</v>
      </c>
      <c r="N62" s="28">
        <f>(F62+J62+K62)/C62</f>
        <v>767.92396363636374</v>
      </c>
    </row>
    <row r="63" spans="1:14">
      <c r="A63" s="27" t="s">
        <v>545</v>
      </c>
      <c r="B63" s="21" t="s">
        <v>0</v>
      </c>
      <c r="C63" s="22">
        <v>232462</v>
      </c>
      <c r="D63" s="30">
        <v>118151674.79000001</v>
      </c>
      <c r="E63" s="31">
        <v>5757643.9100000001</v>
      </c>
      <c r="F63" s="30">
        <f>D63-E63</f>
        <v>112394030.88000001</v>
      </c>
      <c r="G63" s="30">
        <v>8203610.8200000003</v>
      </c>
      <c r="H63" s="30">
        <v>3411700.32</v>
      </c>
      <c r="I63" s="30">
        <v>1206790.05</v>
      </c>
      <c r="J63" s="30">
        <f>G63-H63-I63</f>
        <v>3585120.45</v>
      </c>
      <c r="K63" s="30">
        <v>61385531.259999998</v>
      </c>
      <c r="L63" s="23">
        <f>(F63+J63)/C63</f>
        <v>498.91660284261519</v>
      </c>
      <c r="M63" s="23">
        <f>K63/C63</f>
        <v>264.06694969500393</v>
      </c>
      <c r="N63" s="28">
        <f>(F63+J63+K63)/C63</f>
        <v>762.98355253761906</v>
      </c>
    </row>
    <row r="64" spans="1:14">
      <c r="A64" s="27" t="s">
        <v>147</v>
      </c>
      <c r="B64" s="21" t="s">
        <v>133</v>
      </c>
      <c r="C64" s="22">
        <v>2041</v>
      </c>
      <c r="D64" s="30">
        <v>1371047.04</v>
      </c>
      <c r="E64" s="31">
        <v>0</v>
      </c>
      <c r="F64" s="30">
        <f>D64-E64</f>
        <v>1371047.04</v>
      </c>
      <c r="G64" s="30">
        <v>13057.34</v>
      </c>
      <c r="H64" s="30">
        <v>0</v>
      </c>
      <c r="I64" s="30">
        <v>0</v>
      </c>
      <c r="J64" s="30">
        <f>G64-H64-I64</f>
        <v>13057.34</v>
      </c>
      <c r="K64" s="30">
        <v>160027.64000000001</v>
      </c>
      <c r="L64" s="23">
        <f>(F64+J64)/C64</f>
        <v>678.15011268985802</v>
      </c>
      <c r="M64" s="23">
        <f>K64/C64</f>
        <v>78.406487016168555</v>
      </c>
      <c r="N64" s="28">
        <f>(F64+J64+K64)/C64</f>
        <v>756.55659970602642</v>
      </c>
    </row>
    <row r="65" spans="1:14">
      <c r="A65" s="27" t="s">
        <v>242</v>
      </c>
      <c r="B65" s="21" t="s">
        <v>199</v>
      </c>
      <c r="C65" s="22">
        <v>4436</v>
      </c>
      <c r="D65" s="30">
        <v>1969798.94</v>
      </c>
      <c r="E65" s="31">
        <v>0</v>
      </c>
      <c r="F65" s="30">
        <f>D65-E65</f>
        <v>1969798.94</v>
      </c>
      <c r="G65" s="30">
        <v>24592.69</v>
      </c>
      <c r="H65" s="30">
        <v>0</v>
      </c>
      <c r="I65" s="30">
        <v>0</v>
      </c>
      <c r="J65" s="30">
        <f>G65-H65-I65</f>
        <v>24592.69</v>
      </c>
      <c r="K65" s="30">
        <v>1329602.6100000001</v>
      </c>
      <c r="L65" s="23">
        <f>(F65+J65)/C65</f>
        <v>449.59234220018033</v>
      </c>
      <c r="M65" s="23">
        <f>K65/C65</f>
        <v>299.73007439134358</v>
      </c>
      <c r="N65" s="28">
        <f>(F65+J65+K65)/C65</f>
        <v>749.32241659152396</v>
      </c>
    </row>
    <row r="66" spans="1:14">
      <c r="A66" s="27" t="s">
        <v>114</v>
      </c>
      <c r="B66" s="21" t="s">
        <v>103</v>
      </c>
      <c r="C66" s="22">
        <v>623</v>
      </c>
      <c r="D66" s="30">
        <v>339999.8</v>
      </c>
      <c r="E66" s="31">
        <v>0</v>
      </c>
      <c r="F66" s="30">
        <f>D66-E66</f>
        <v>339999.8</v>
      </c>
      <c r="G66" s="30">
        <v>5127.1499999999996</v>
      </c>
      <c r="H66" s="30">
        <v>0</v>
      </c>
      <c r="I66" s="30">
        <v>0</v>
      </c>
      <c r="J66" s="30">
        <f>G66-H66-I66</f>
        <v>5127.1499999999996</v>
      </c>
      <c r="K66" s="30">
        <v>119751.36</v>
      </c>
      <c r="L66" s="23">
        <f>(F66+J66)/C66</f>
        <v>553.97584269662923</v>
      </c>
      <c r="M66" s="23">
        <f>K66/C66</f>
        <v>192.21727126805777</v>
      </c>
      <c r="N66" s="28">
        <f>(F66+J66+K66)/C66</f>
        <v>746.19311396468697</v>
      </c>
    </row>
    <row r="67" spans="1:14">
      <c r="A67" s="27" t="s">
        <v>639</v>
      </c>
      <c r="B67" s="21" t="s">
        <v>342</v>
      </c>
      <c r="C67" s="22">
        <v>278</v>
      </c>
      <c r="D67" s="30">
        <v>128153.42</v>
      </c>
      <c r="E67" s="31">
        <v>0</v>
      </c>
      <c r="F67" s="30">
        <f>D67-E67</f>
        <v>128153.42</v>
      </c>
      <c r="G67" s="30">
        <v>5320.56</v>
      </c>
      <c r="H67" s="30">
        <v>0</v>
      </c>
      <c r="I67" s="30">
        <v>0</v>
      </c>
      <c r="J67" s="30">
        <f>G67-H67-I67</f>
        <v>5320.56</v>
      </c>
      <c r="K67" s="30">
        <v>73483.5</v>
      </c>
      <c r="L67" s="23">
        <f>(F67+J67)/C67</f>
        <v>480.12223021582736</v>
      </c>
      <c r="M67" s="23">
        <f>K67/C67</f>
        <v>264.32913669064749</v>
      </c>
      <c r="N67" s="28">
        <f>(F67+J67+K67)/C67</f>
        <v>744.45136690647485</v>
      </c>
    </row>
    <row r="68" spans="1:14">
      <c r="A68" s="27" t="s">
        <v>348</v>
      </c>
      <c r="B68" s="21" t="s">
        <v>342</v>
      </c>
      <c r="C68" s="22">
        <v>3015</v>
      </c>
      <c r="D68" s="30">
        <v>1769210.46</v>
      </c>
      <c r="E68" s="31">
        <v>0</v>
      </c>
      <c r="F68" s="30">
        <f>D68-E68</f>
        <v>1769210.46</v>
      </c>
      <c r="G68" s="30">
        <v>172092.76</v>
      </c>
      <c r="H68" s="30">
        <v>0</v>
      </c>
      <c r="I68" s="30">
        <v>0</v>
      </c>
      <c r="J68" s="30">
        <f>G68-H68-I68</f>
        <v>172092.76</v>
      </c>
      <c r="K68" s="30">
        <v>297010.2</v>
      </c>
      <c r="L68" s="23">
        <f>(F68+J68)/C68</f>
        <v>643.88166500829186</v>
      </c>
      <c r="M68" s="23">
        <f>K68/C68</f>
        <v>98.51084577114429</v>
      </c>
      <c r="N68" s="28">
        <f>(F68+J68+K68)/C68</f>
        <v>742.39251077943618</v>
      </c>
    </row>
    <row r="69" spans="1:14">
      <c r="A69" s="27" t="s">
        <v>164</v>
      </c>
      <c r="B69" s="21" t="s">
        <v>133</v>
      </c>
      <c r="C69" s="22">
        <v>568</v>
      </c>
      <c r="D69" s="30">
        <v>373435.65</v>
      </c>
      <c r="E69" s="31">
        <v>0</v>
      </c>
      <c r="F69" s="30">
        <f>D69-E69</f>
        <v>373435.65</v>
      </c>
      <c r="G69" s="30">
        <v>285.74</v>
      </c>
      <c r="H69" s="30">
        <v>0</v>
      </c>
      <c r="I69" s="30">
        <v>0</v>
      </c>
      <c r="J69" s="30">
        <f>G69-H69-I69</f>
        <v>285.74</v>
      </c>
      <c r="K69" s="30">
        <v>46944.95</v>
      </c>
      <c r="L69" s="23">
        <f>(F69+J69)/C69</f>
        <v>657.96019366197186</v>
      </c>
      <c r="M69" s="23">
        <f>K69/C69</f>
        <v>82.64955985915492</v>
      </c>
      <c r="N69" s="28">
        <f>(F69+J69+K69)/C69</f>
        <v>740.60975352112678</v>
      </c>
    </row>
    <row r="70" spans="1:14">
      <c r="A70" s="27" t="s">
        <v>108</v>
      </c>
      <c r="B70" s="21" t="s">
        <v>103</v>
      </c>
      <c r="C70" s="22">
        <v>2250</v>
      </c>
      <c r="D70" s="30">
        <v>1404762.92</v>
      </c>
      <c r="E70" s="31">
        <v>0</v>
      </c>
      <c r="F70" s="30">
        <f>D70-E70</f>
        <v>1404762.92</v>
      </c>
      <c r="G70" s="30">
        <v>58688.46</v>
      </c>
      <c r="H70" s="30">
        <v>0</v>
      </c>
      <c r="I70" s="30">
        <v>0</v>
      </c>
      <c r="J70" s="30">
        <f>G70-H70-I70</f>
        <v>58688.46</v>
      </c>
      <c r="K70" s="30">
        <v>200633.14</v>
      </c>
      <c r="L70" s="23">
        <f>(F70+J70)/C70</f>
        <v>650.42283555555548</v>
      </c>
      <c r="M70" s="23">
        <f>K70/C70</f>
        <v>89.170284444444448</v>
      </c>
      <c r="N70" s="28">
        <f>(F70+J70+K70)/C70</f>
        <v>739.59312</v>
      </c>
    </row>
    <row r="71" spans="1:14">
      <c r="A71" s="27" t="s">
        <v>116</v>
      </c>
      <c r="B71" s="21" t="s">
        <v>103</v>
      </c>
      <c r="C71" s="22">
        <v>808</v>
      </c>
      <c r="D71" s="30">
        <v>531956.61</v>
      </c>
      <c r="E71" s="31">
        <v>0</v>
      </c>
      <c r="F71" s="30">
        <f>D71-E71</f>
        <v>531956.61</v>
      </c>
      <c r="G71" s="30">
        <v>13199.42</v>
      </c>
      <c r="H71" s="30">
        <v>0</v>
      </c>
      <c r="I71" s="30">
        <v>0</v>
      </c>
      <c r="J71" s="30">
        <f>G71-H71-I71</f>
        <v>13199.42</v>
      </c>
      <c r="K71" s="30">
        <v>50874.84</v>
      </c>
      <c r="L71" s="23">
        <f>(F71+J71)/C71</f>
        <v>674.69805693069316</v>
      </c>
      <c r="M71" s="23">
        <f>K71/C71</f>
        <v>62.963910891089107</v>
      </c>
      <c r="N71" s="28">
        <f>(F71+J71+K71)/C71</f>
        <v>737.66196782178213</v>
      </c>
    </row>
    <row r="72" spans="1:14">
      <c r="A72" s="27" t="s">
        <v>387</v>
      </c>
      <c r="B72" s="21" t="s">
        <v>199</v>
      </c>
      <c r="C72" s="22">
        <v>15841</v>
      </c>
      <c r="D72" s="30">
        <v>5967379.9800000004</v>
      </c>
      <c r="E72" s="31">
        <v>0</v>
      </c>
      <c r="F72" s="30">
        <f>D72-E72</f>
        <v>5967379.9800000004</v>
      </c>
      <c r="G72" s="30">
        <v>110293.79</v>
      </c>
      <c r="H72" s="30">
        <v>0</v>
      </c>
      <c r="I72" s="30">
        <v>0</v>
      </c>
      <c r="J72" s="30">
        <f>G72-H72-I72</f>
        <v>110293.79</v>
      </c>
      <c r="K72" s="30">
        <v>5525752.6200000001</v>
      </c>
      <c r="L72" s="23">
        <f>(F72+J72)/C72</f>
        <v>383.66730446310208</v>
      </c>
      <c r="M72" s="23">
        <f>K72/C72</f>
        <v>348.82599709614294</v>
      </c>
      <c r="N72" s="28">
        <f>(F72+J72+K72)/C72</f>
        <v>732.49330155924508</v>
      </c>
    </row>
    <row r="73" spans="1:14">
      <c r="A73" s="27" t="s">
        <v>550</v>
      </c>
      <c r="B73" s="21" t="s">
        <v>342</v>
      </c>
      <c r="C73" s="22">
        <v>75279</v>
      </c>
      <c r="D73" s="30">
        <v>37417577.520000003</v>
      </c>
      <c r="E73" s="31">
        <v>0</v>
      </c>
      <c r="F73" s="30">
        <f>D73-E73</f>
        <v>37417577.520000003</v>
      </c>
      <c r="G73" s="30">
        <v>1286700.94</v>
      </c>
      <c r="H73" s="30">
        <v>0</v>
      </c>
      <c r="I73" s="30">
        <v>0</v>
      </c>
      <c r="J73" s="30">
        <f>G73-H73-I73</f>
        <v>1286700.94</v>
      </c>
      <c r="K73" s="30">
        <v>15883062.130000001</v>
      </c>
      <c r="L73" s="23">
        <f>(F73+J73)/C73</f>
        <v>514.14442885798167</v>
      </c>
      <c r="M73" s="23">
        <f>K73/C73</f>
        <v>210.98928160575991</v>
      </c>
      <c r="N73" s="28">
        <f>(F73+J73+K73)/C73</f>
        <v>725.13371046374164</v>
      </c>
    </row>
    <row r="74" spans="1:14">
      <c r="A74" s="27" t="s">
        <v>76</v>
      </c>
      <c r="B74" s="21" t="s">
        <v>0</v>
      </c>
      <c r="C74" s="22">
        <v>914</v>
      </c>
      <c r="D74" s="30">
        <v>398942.53</v>
      </c>
      <c r="E74" s="31">
        <v>0</v>
      </c>
      <c r="F74" s="30">
        <f>D74-E74</f>
        <v>398942.53</v>
      </c>
      <c r="G74" s="30">
        <v>26396.74</v>
      </c>
      <c r="H74" s="30">
        <v>0</v>
      </c>
      <c r="I74" s="30">
        <v>0</v>
      </c>
      <c r="J74" s="30">
        <f>G74-H74-I74</f>
        <v>26396.74</v>
      </c>
      <c r="K74" s="30">
        <v>237003.98</v>
      </c>
      <c r="L74" s="23">
        <f>(F74+J74)/C74</f>
        <v>465.36025164113789</v>
      </c>
      <c r="M74" s="23">
        <f>K74/C74</f>
        <v>259.30413566739605</v>
      </c>
      <c r="N74" s="28">
        <f>(F74+J74+K74)/C74</f>
        <v>724.66438730853395</v>
      </c>
    </row>
    <row r="75" spans="1:14">
      <c r="A75" s="27" t="s">
        <v>36</v>
      </c>
      <c r="B75" s="21" t="s">
        <v>0</v>
      </c>
      <c r="C75" s="22">
        <v>673</v>
      </c>
      <c r="D75" s="30">
        <v>405000.02</v>
      </c>
      <c r="E75" s="31">
        <v>0</v>
      </c>
      <c r="F75" s="30">
        <f>D75-E75</f>
        <v>405000.02</v>
      </c>
      <c r="G75" s="30">
        <v>18179.07</v>
      </c>
      <c r="H75" s="30">
        <v>0</v>
      </c>
      <c r="I75" s="30">
        <v>0</v>
      </c>
      <c r="J75" s="30">
        <f>G75-H75-I75</f>
        <v>18179.07</v>
      </c>
      <c r="K75" s="30">
        <v>64219.199999999997</v>
      </c>
      <c r="L75" s="23">
        <f>(F75+J75)/C75</f>
        <v>628.79508172362557</v>
      </c>
      <c r="M75" s="23">
        <f>K75/C75</f>
        <v>95.422288261515604</v>
      </c>
      <c r="N75" s="28">
        <f>(F75+J75+K75)/C75</f>
        <v>724.2173699851412</v>
      </c>
    </row>
    <row r="76" spans="1:14">
      <c r="A76" s="27" t="s">
        <v>205</v>
      </c>
      <c r="B76" s="21" t="s">
        <v>199</v>
      </c>
      <c r="C76" s="22">
        <v>448</v>
      </c>
      <c r="D76" s="30">
        <v>190971.61</v>
      </c>
      <c r="E76" s="31">
        <v>0</v>
      </c>
      <c r="F76" s="30">
        <f>D76-E76</f>
        <v>190971.61</v>
      </c>
      <c r="G76" s="30">
        <v>13365.45</v>
      </c>
      <c r="H76" s="30">
        <v>0</v>
      </c>
      <c r="I76" s="30">
        <v>0</v>
      </c>
      <c r="J76" s="30">
        <f>G76-H76-I76</f>
        <v>13365.45</v>
      </c>
      <c r="K76" s="30">
        <v>119582.42</v>
      </c>
      <c r="L76" s="23">
        <f>(F76+J76)/C76</f>
        <v>456.10950892857142</v>
      </c>
      <c r="M76" s="23">
        <f>K76/C76</f>
        <v>266.92504464285713</v>
      </c>
      <c r="N76" s="28">
        <f>(F76+J76+K76)/C76</f>
        <v>723.03455357142855</v>
      </c>
    </row>
    <row r="77" spans="1:14">
      <c r="A77" s="27" t="s">
        <v>328</v>
      </c>
      <c r="B77" s="21" t="s">
        <v>296</v>
      </c>
      <c r="C77" s="22">
        <v>3922</v>
      </c>
      <c r="D77" s="30">
        <v>1488272.48</v>
      </c>
      <c r="E77" s="31">
        <v>0</v>
      </c>
      <c r="F77" s="30">
        <f>D77-E77</f>
        <v>1488272.48</v>
      </c>
      <c r="G77" s="30">
        <v>10060.02</v>
      </c>
      <c r="H77" s="30">
        <v>0</v>
      </c>
      <c r="I77" s="30">
        <v>0</v>
      </c>
      <c r="J77" s="30">
        <f>G77-H77-I77</f>
        <v>10060.02</v>
      </c>
      <c r="K77" s="30">
        <v>1320343.47</v>
      </c>
      <c r="L77" s="23">
        <f>(F77+J77)/C77</f>
        <v>382.03276389597147</v>
      </c>
      <c r="M77" s="23">
        <f>K77/C77</f>
        <v>336.6505532891382</v>
      </c>
      <c r="N77" s="28">
        <f>(F77+J77+K77)/C77</f>
        <v>718.68331718510956</v>
      </c>
    </row>
    <row r="78" spans="1:14">
      <c r="A78" s="27" t="s">
        <v>121</v>
      </c>
      <c r="B78" s="21" t="s">
        <v>103</v>
      </c>
      <c r="C78" s="22">
        <v>1819</v>
      </c>
      <c r="D78" s="30">
        <v>1047418.75</v>
      </c>
      <c r="E78" s="31">
        <v>0</v>
      </c>
      <c r="F78" s="30">
        <f>D78-E78</f>
        <v>1047418.75</v>
      </c>
      <c r="G78" s="30">
        <v>24384.87</v>
      </c>
      <c r="H78" s="30">
        <v>0</v>
      </c>
      <c r="I78" s="30">
        <v>0</v>
      </c>
      <c r="J78" s="30">
        <f>G78-H78-I78</f>
        <v>24384.87</v>
      </c>
      <c r="K78" s="30">
        <v>233438.76</v>
      </c>
      <c r="L78" s="23">
        <f>(F78+J78)/C78</f>
        <v>589.22683892248494</v>
      </c>
      <c r="M78" s="23">
        <f>K78/C78</f>
        <v>128.3335678944475</v>
      </c>
      <c r="N78" s="28">
        <f>(F78+J78+K78)/C78</f>
        <v>717.56040681693241</v>
      </c>
    </row>
    <row r="79" spans="1:14">
      <c r="A79" s="27" t="s">
        <v>327</v>
      </c>
      <c r="B79" s="21" t="s">
        <v>296</v>
      </c>
      <c r="C79" s="22">
        <v>2230</v>
      </c>
      <c r="D79" s="30">
        <v>1126510.3</v>
      </c>
      <c r="E79" s="31">
        <v>0</v>
      </c>
      <c r="F79" s="30">
        <f>D79-E79</f>
        <v>1126510.3</v>
      </c>
      <c r="G79" s="30">
        <v>2640.12</v>
      </c>
      <c r="H79" s="30">
        <v>0</v>
      </c>
      <c r="I79" s="30">
        <v>0</v>
      </c>
      <c r="J79" s="30">
        <f>G79-H79-I79</f>
        <v>2640.12</v>
      </c>
      <c r="K79" s="30">
        <v>461074.23</v>
      </c>
      <c r="L79" s="23">
        <f>(F79+J79)/C79</f>
        <v>506.34547982062787</v>
      </c>
      <c r="M79" s="23">
        <f>K79/C79</f>
        <v>206.75974439461882</v>
      </c>
      <c r="N79" s="28">
        <f>(F79+J79+K79)/C79</f>
        <v>713.10522421524672</v>
      </c>
    </row>
    <row r="80" spans="1:14">
      <c r="A80" s="27" t="s">
        <v>616</v>
      </c>
      <c r="B80" s="21" t="s">
        <v>296</v>
      </c>
      <c r="C80" s="22">
        <v>1677</v>
      </c>
      <c r="D80" s="30">
        <v>768492.44</v>
      </c>
      <c r="E80" s="31">
        <v>0</v>
      </c>
      <c r="F80" s="30">
        <f>D80-E80</f>
        <v>768492.44</v>
      </c>
      <c r="G80" s="30">
        <v>23835.61</v>
      </c>
      <c r="H80" s="30">
        <v>0</v>
      </c>
      <c r="I80" s="30">
        <v>0</v>
      </c>
      <c r="J80" s="30">
        <f>G80-H80-I80</f>
        <v>23835.61</v>
      </c>
      <c r="K80" s="30">
        <v>398935.03</v>
      </c>
      <c r="L80" s="23">
        <f>(F80+J80)/C80</f>
        <v>472.46753130590338</v>
      </c>
      <c r="M80" s="23">
        <f>K80/C80</f>
        <v>237.88612403100777</v>
      </c>
      <c r="N80" s="28">
        <f>(F80+J80+K80)/C80</f>
        <v>710.35365533691117</v>
      </c>
    </row>
    <row r="81" spans="1:14">
      <c r="A81" s="27" t="s">
        <v>389</v>
      </c>
      <c r="B81" s="21" t="s">
        <v>133</v>
      </c>
      <c r="C81" s="22">
        <v>10055</v>
      </c>
      <c r="D81" s="30">
        <v>5002986.7699999996</v>
      </c>
      <c r="E81" s="31">
        <v>0</v>
      </c>
      <c r="F81" s="30">
        <f>D81-E81</f>
        <v>5002986.7699999996</v>
      </c>
      <c r="G81" s="30">
        <v>501605.78</v>
      </c>
      <c r="H81" s="30">
        <v>0</v>
      </c>
      <c r="I81" s="30">
        <v>0</v>
      </c>
      <c r="J81" s="30">
        <f>G81-H81-I81</f>
        <v>501605.78</v>
      </c>
      <c r="K81" s="30">
        <v>1601405.49</v>
      </c>
      <c r="L81" s="23">
        <f>(F81+J81)/C81</f>
        <v>547.4482894082546</v>
      </c>
      <c r="M81" s="23">
        <f>K81/C81</f>
        <v>159.26459373446048</v>
      </c>
      <c r="N81" s="28">
        <f>(F81+J81+K81)/C81</f>
        <v>706.7128831427151</v>
      </c>
    </row>
    <row r="82" spans="1:14">
      <c r="A82" s="27" t="s">
        <v>39</v>
      </c>
      <c r="B82" s="21" t="s">
        <v>0</v>
      </c>
      <c r="C82" s="22">
        <v>296</v>
      </c>
      <c r="D82" s="30">
        <v>121089.96</v>
      </c>
      <c r="E82" s="31">
        <v>0</v>
      </c>
      <c r="F82" s="30">
        <f>D82-E82</f>
        <v>121089.96</v>
      </c>
      <c r="G82" s="30">
        <v>4450.7700000000004</v>
      </c>
      <c r="H82" s="30">
        <v>0</v>
      </c>
      <c r="I82" s="30">
        <v>0</v>
      </c>
      <c r="J82" s="30">
        <f>G82-H82-I82</f>
        <v>4450.7700000000004</v>
      </c>
      <c r="K82" s="30">
        <v>80086.37</v>
      </c>
      <c r="L82" s="23">
        <f>(F82+J82)/C82</f>
        <v>424.12408783783786</v>
      </c>
      <c r="M82" s="23">
        <f>K82/C82</f>
        <v>270.56206081081081</v>
      </c>
      <c r="N82" s="28">
        <f>(F82+J82+K82)/C82</f>
        <v>694.68614864864867</v>
      </c>
    </row>
    <row r="83" spans="1:14">
      <c r="A83" s="27" t="s">
        <v>638</v>
      </c>
      <c r="B83" s="21" t="s">
        <v>0</v>
      </c>
      <c r="C83" s="22">
        <v>488</v>
      </c>
      <c r="D83" s="30">
        <v>259290.44</v>
      </c>
      <c r="E83" s="31">
        <v>0</v>
      </c>
      <c r="F83" s="30">
        <f>D83-E83</f>
        <v>259290.44</v>
      </c>
      <c r="G83" s="30">
        <v>4069.6</v>
      </c>
      <c r="H83" s="30">
        <v>0</v>
      </c>
      <c r="I83" s="30">
        <v>0</v>
      </c>
      <c r="J83" s="30">
        <f>G83-H83-I83</f>
        <v>4069.6</v>
      </c>
      <c r="K83" s="30">
        <v>74743.100000000006</v>
      </c>
      <c r="L83" s="23">
        <f>(F83+J83)/C83</f>
        <v>539.67221311475407</v>
      </c>
      <c r="M83" s="23">
        <f>K83/C83</f>
        <v>153.16209016393444</v>
      </c>
      <c r="N83" s="28">
        <f>(F83+J83+K83)/C83</f>
        <v>692.83430327868859</v>
      </c>
    </row>
    <row r="84" spans="1:14">
      <c r="A84" s="27" t="s">
        <v>279</v>
      </c>
      <c r="B84" s="21" t="s">
        <v>257</v>
      </c>
      <c r="C84" s="22">
        <v>2397</v>
      </c>
      <c r="D84" s="30">
        <v>1441939.47</v>
      </c>
      <c r="E84" s="31">
        <v>0</v>
      </c>
      <c r="F84" s="30">
        <f>D84-E84</f>
        <v>1441939.47</v>
      </c>
      <c r="G84" s="30">
        <v>11620.37</v>
      </c>
      <c r="H84" s="30">
        <v>0</v>
      </c>
      <c r="I84" s="30">
        <v>0</v>
      </c>
      <c r="J84" s="30">
        <f>G84-H84-I84</f>
        <v>11620.37</v>
      </c>
      <c r="K84" s="30">
        <v>203428.8</v>
      </c>
      <c r="L84" s="23">
        <f>(F84+J84)/C84</f>
        <v>606.40794326241144</v>
      </c>
      <c r="M84" s="23">
        <f>K84/C84</f>
        <v>84.868085106382978</v>
      </c>
      <c r="N84" s="28">
        <f>(F84+J84+K84)/C84</f>
        <v>691.27602836879441</v>
      </c>
    </row>
    <row r="85" spans="1:14">
      <c r="A85" s="27" t="s">
        <v>332</v>
      </c>
      <c r="B85" s="21" t="s">
        <v>296</v>
      </c>
      <c r="C85" s="22">
        <v>3715</v>
      </c>
      <c r="D85" s="30">
        <v>2160202.5299999998</v>
      </c>
      <c r="E85" s="31">
        <v>0</v>
      </c>
      <c r="F85" s="30">
        <f>D85-E85</f>
        <v>2160202.5299999998</v>
      </c>
      <c r="G85" s="30">
        <v>11384.43</v>
      </c>
      <c r="H85" s="30">
        <v>0</v>
      </c>
      <c r="I85" s="30">
        <v>0</v>
      </c>
      <c r="J85" s="30">
        <f>G85-H85-I85</f>
        <v>11384.43</v>
      </c>
      <c r="K85" s="30">
        <v>374518.91</v>
      </c>
      <c r="L85" s="23">
        <f>(F85+J85)/C85</f>
        <v>584.54561507402423</v>
      </c>
      <c r="M85" s="23">
        <f>K85/C85</f>
        <v>100.8126271870794</v>
      </c>
      <c r="N85" s="28">
        <f>(F85+J85+K85)/C85</f>
        <v>685.35824226110367</v>
      </c>
    </row>
    <row r="86" spans="1:14">
      <c r="A86" s="27" t="s">
        <v>215</v>
      </c>
      <c r="B86" s="21" t="s">
        <v>199</v>
      </c>
      <c r="C86" s="22">
        <v>960</v>
      </c>
      <c r="D86" s="30">
        <v>463875.91</v>
      </c>
      <c r="E86" s="31">
        <v>0</v>
      </c>
      <c r="F86" s="30">
        <f>D86-E86</f>
        <v>463875.91</v>
      </c>
      <c r="G86" s="30">
        <v>39808.53</v>
      </c>
      <c r="H86" s="30">
        <v>0</v>
      </c>
      <c r="I86" s="30">
        <v>0</v>
      </c>
      <c r="J86" s="30">
        <f>G86-H86-I86</f>
        <v>39808.53</v>
      </c>
      <c r="K86" s="30">
        <v>152161.37</v>
      </c>
      <c r="L86" s="23">
        <f>(F86+J86)/C86</f>
        <v>524.67129166666666</v>
      </c>
      <c r="M86" s="23">
        <f>K86/C86</f>
        <v>158.50142708333334</v>
      </c>
      <c r="N86" s="28">
        <f>(F86+J86+K86)/C86</f>
        <v>683.17271874999994</v>
      </c>
    </row>
    <row r="87" spans="1:14">
      <c r="A87" s="27" t="s">
        <v>127</v>
      </c>
      <c r="B87" s="21" t="s">
        <v>103</v>
      </c>
      <c r="C87" s="22">
        <v>516</v>
      </c>
      <c r="D87" s="30">
        <v>246909.69</v>
      </c>
      <c r="E87" s="31">
        <v>0</v>
      </c>
      <c r="F87" s="30">
        <f>D87-E87</f>
        <v>246909.69</v>
      </c>
      <c r="G87" s="30">
        <v>2154.92</v>
      </c>
      <c r="H87" s="30">
        <v>0</v>
      </c>
      <c r="I87" s="30">
        <v>0</v>
      </c>
      <c r="J87" s="30">
        <f>G87-H87-I87</f>
        <v>2154.92</v>
      </c>
      <c r="K87" s="30">
        <v>101856.27</v>
      </c>
      <c r="L87" s="23">
        <f>(F87+J87)/C87</f>
        <v>482.68335271317835</v>
      </c>
      <c r="M87" s="23">
        <f>K87/C87</f>
        <v>197.39587209302326</v>
      </c>
      <c r="N87" s="28">
        <f>(F87+J87+K87)/C87</f>
        <v>680.07922480620152</v>
      </c>
    </row>
    <row r="88" spans="1:14">
      <c r="A88" s="27" t="s">
        <v>588</v>
      </c>
      <c r="B88" s="21" t="s">
        <v>342</v>
      </c>
      <c r="C88" s="22">
        <v>4864</v>
      </c>
      <c r="D88" s="30">
        <v>2470110.0699999998</v>
      </c>
      <c r="E88" s="31">
        <v>0</v>
      </c>
      <c r="F88" s="30">
        <f>D88-E88</f>
        <v>2470110.0699999998</v>
      </c>
      <c r="G88" s="30">
        <v>37133.360000000001</v>
      </c>
      <c r="H88" s="30">
        <v>0</v>
      </c>
      <c r="I88" s="30">
        <v>0</v>
      </c>
      <c r="J88" s="30">
        <f>G88-H88-I88</f>
        <v>37133.360000000001</v>
      </c>
      <c r="K88" s="30">
        <v>799141.21</v>
      </c>
      <c r="L88" s="23">
        <f>(F88+J88)/C88</f>
        <v>515.46945518092105</v>
      </c>
      <c r="M88" s="23">
        <f>K88/C88</f>
        <v>164.29712376644736</v>
      </c>
      <c r="N88" s="28">
        <f>(F88+J88+K88)/C88</f>
        <v>679.76657894736832</v>
      </c>
    </row>
    <row r="89" spans="1:14">
      <c r="A89" s="27" t="s">
        <v>250</v>
      </c>
      <c r="B89" s="21" t="s">
        <v>199</v>
      </c>
      <c r="C89" s="22">
        <v>1725</v>
      </c>
      <c r="D89" s="30">
        <v>815733.58</v>
      </c>
      <c r="E89" s="31">
        <v>0</v>
      </c>
      <c r="F89" s="30">
        <f>D89-E89</f>
        <v>815733.58</v>
      </c>
      <c r="G89" s="30">
        <v>15269.32</v>
      </c>
      <c r="H89" s="30">
        <v>0</v>
      </c>
      <c r="I89" s="30">
        <v>0</v>
      </c>
      <c r="J89" s="30">
        <f>G89-H89-I89</f>
        <v>15269.32</v>
      </c>
      <c r="K89" s="30">
        <v>335340.71999999997</v>
      </c>
      <c r="L89" s="23">
        <f>(F89+J89)/C89</f>
        <v>481.74081159420285</v>
      </c>
      <c r="M89" s="23">
        <f>K89/C89</f>
        <v>194.40041739130433</v>
      </c>
      <c r="N89" s="28">
        <f>(F89+J89+K89)/C89</f>
        <v>676.14122898550715</v>
      </c>
    </row>
    <row r="90" spans="1:14">
      <c r="A90" s="27" t="s">
        <v>543</v>
      </c>
      <c r="B90" s="21" t="s">
        <v>0</v>
      </c>
      <c r="C90" s="22">
        <v>58020</v>
      </c>
      <c r="D90" s="30">
        <v>27088131.949999999</v>
      </c>
      <c r="E90" s="31">
        <v>0</v>
      </c>
      <c r="F90" s="30">
        <f>D90-E90</f>
        <v>27088131.949999999</v>
      </c>
      <c r="G90" s="30">
        <v>601662.39</v>
      </c>
      <c r="H90" s="30">
        <v>0</v>
      </c>
      <c r="I90" s="30">
        <v>0</v>
      </c>
      <c r="J90" s="30">
        <f>G90-H90-I90</f>
        <v>601662.39</v>
      </c>
      <c r="K90" s="30">
        <v>11424410.720000001</v>
      </c>
      <c r="L90" s="23">
        <f>(F90+J90)/C90</f>
        <v>477.24567976559808</v>
      </c>
      <c r="M90" s="23">
        <f>K90/C90</f>
        <v>196.90470044812136</v>
      </c>
      <c r="N90" s="28">
        <f>(F90+J90+K90)/C90</f>
        <v>674.15038021371947</v>
      </c>
    </row>
    <row r="91" spans="1:14">
      <c r="A91" s="27" t="s">
        <v>336</v>
      </c>
      <c r="B91" s="21" t="s">
        <v>296</v>
      </c>
      <c r="C91" s="22">
        <v>2051</v>
      </c>
      <c r="D91" s="30">
        <v>973455.2</v>
      </c>
      <c r="E91" s="31">
        <v>0</v>
      </c>
      <c r="F91" s="30">
        <f>D91-E91</f>
        <v>973455.2</v>
      </c>
      <c r="G91" s="30">
        <v>28811.52</v>
      </c>
      <c r="H91" s="30">
        <v>0</v>
      </c>
      <c r="I91" s="30">
        <v>0</v>
      </c>
      <c r="J91" s="30">
        <f>G91-H91-I91</f>
        <v>28811.52</v>
      </c>
      <c r="K91" s="30">
        <v>377154.99</v>
      </c>
      <c r="L91" s="23">
        <f>(F91+J91)/C91</f>
        <v>488.67221843003409</v>
      </c>
      <c r="M91" s="23">
        <f>K91/C91</f>
        <v>183.8883422720624</v>
      </c>
      <c r="N91" s="28">
        <f>(F91+J91+K91)/C91</f>
        <v>672.5605607020965</v>
      </c>
    </row>
    <row r="92" spans="1:14">
      <c r="A92" s="27" t="s">
        <v>80</v>
      </c>
      <c r="B92" s="21" t="s">
        <v>0</v>
      </c>
      <c r="C92" s="22">
        <v>877</v>
      </c>
      <c r="D92" s="30">
        <v>473817.62</v>
      </c>
      <c r="E92" s="31">
        <v>0</v>
      </c>
      <c r="F92" s="30">
        <f>D92-E92</f>
        <v>473817.62</v>
      </c>
      <c r="G92" s="30">
        <v>8374.5400000000009</v>
      </c>
      <c r="H92" s="30">
        <v>0</v>
      </c>
      <c r="I92" s="30">
        <v>0</v>
      </c>
      <c r="J92" s="30">
        <f>G92-H92-I92</f>
        <v>8374.5400000000009</v>
      </c>
      <c r="K92" s="30">
        <v>104774.78</v>
      </c>
      <c r="L92" s="23">
        <f>(F92+J92)/C92</f>
        <v>549.82002280501706</v>
      </c>
      <c r="M92" s="23">
        <f>K92/C92</f>
        <v>119.46953249714937</v>
      </c>
      <c r="N92" s="28">
        <f>(F92+J92+K92)/C92</f>
        <v>669.28955530216638</v>
      </c>
    </row>
    <row r="93" spans="1:14">
      <c r="A93" s="27" t="s">
        <v>85</v>
      </c>
      <c r="B93" s="21" t="s">
        <v>0</v>
      </c>
      <c r="C93" s="22">
        <v>321</v>
      </c>
      <c r="D93" s="30">
        <v>148735.76</v>
      </c>
      <c r="E93" s="31">
        <v>0</v>
      </c>
      <c r="F93" s="30">
        <f>D93-E93</f>
        <v>148735.76</v>
      </c>
      <c r="G93" s="30">
        <v>3989.96</v>
      </c>
      <c r="H93" s="30">
        <v>0</v>
      </c>
      <c r="I93" s="30">
        <v>0</v>
      </c>
      <c r="J93" s="30">
        <f>G93-H93-I93</f>
        <v>3989.96</v>
      </c>
      <c r="K93" s="30">
        <v>61775.67</v>
      </c>
      <c r="L93" s="23">
        <f>(F93+J93)/C93</f>
        <v>475.78105919003116</v>
      </c>
      <c r="M93" s="23">
        <f>K93/C93</f>
        <v>192.44757009345793</v>
      </c>
      <c r="N93" s="28">
        <f>(F93+J93+K93)/C93</f>
        <v>668.22862928348911</v>
      </c>
    </row>
    <row r="94" spans="1:14">
      <c r="A94" s="27" t="s">
        <v>564</v>
      </c>
      <c r="B94" s="21" t="s">
        <v>133</v>
      </c>
      <c r="C94" s="22">
        <v>410</v>
      </c>
      <c r="D94" s="30">
        <v>142397.49</v>
      </c>
      <c r="E94" s="31">
        <v>0</v>
      </c>
      <c r="F94" s="30">
        <f>D94-E94</f>
        <v>142397.49</v>
      </c>
      <c r="G94" s="30">
        <v>4768.8500000000004</v>
      </c>
      <c r="H94" s="30">
        <v>0</v>
      </c>
      <c r="I94" s="30">
        <v>0</v>
      </c>
      <c r="J94" s="30">
        <f>G94-H94-I94</f>
        <v>4768.8500000000004</v>
      </c>
      <c r="K94" s="30">
        <v>126553.3</v>
      </c>
      <c r="L94" s="23">
        <f>(F94+J94)/C94</f>
        <v>358.94229268292685</v>
      </c>
      <c r="M94" s="23">
        <f>K94/C94</f>
        <v>308.66658536585368</v>
      </c>
      <c r="N94" s="28">
        <f>(F94+J94+K94)/C94</f>
        <v>667.60887804878053</v>
      </c>
    </row>
    <row r="95" spans="1:14">
      <c r="A95" s="27" t="s">
        <v>508</v>
      </c>
      <c r="B95" s="21" t="s">
        <v>342</v>
      </c>
      <c r="C95" s="22">
        <v>28531</v>
      </c>
      <c r="D95" s="30">
        <v>11170956.4</v>
      </c>
      <c r="E95" s="31">
        <v>0</v>
      </c>
      <c r="F95" s="30">
        <f>D95-E95</f>
        <v>11170956.4</v>
      </c>
      <c r="G95" s="30">
        <v>1809655.24</v>
      </c>
      <c r="H95" s="30">
        <v>0</v>
      </c>
      <c r="I95" s="30">
        <v>0</v>
      </c>
      <c r="J95" s="30">
        <f>G95-H95-I95</f>
        <v>1809655.24</v>
      </c>
      <c r="K95" s="30">
        <v>6045272.3799999999</v>
      </c>
      <c r="L95" s="23">
        <f>(F95+J95)/C95</f>
        <v>454.9651831341348</v>
      </c>
      <c r="M95" s="23">
        <f>K95/C95</f>
        <v>211.88434965476148</v>
      </c>
      <c r="N95" s="28">
        <f>(F95+J95+K95)/C95</f>
        <v>666.84953278889623</v>
      </c>
    </row>
    <row r="96" spans="1:14">
      <c r="A96" s="27" t="s">
        <v>228</v>
      </c>
      <c r="B96" s="21" t="s">
        <v>199</v>
      </c>
      <c r="C96" s="22">
        <v>965</v>
      </c>
      <c r="D96" s="30">
        <v>436758.58</v>
      </c>
      <c r="E96" s="31">
        <v>0</v>
      </c>
      <c r="F96" s="30">
        <f>D96-E96</f>
        <v>436758.58</v>
      </c>
      <c r="G96" s="30">
        <v>29253.57</v>
      </c>
      <c r="H96" s="30">
        <v>0</v>
      </c>
      <c r="I96" s="30">
        <v>0</v>
      </c>
      <c r="J96" s="30">
        <f>G96-H96-I96</f>
        <v>29253.57</v>
      </c>
      <c r="K96" s="30">
        <v>174336.69</v>
      </c>
      <c r="L96" s="23">
        <f>(F96+J96)/C96</f>
        <v>482.91414507772021</v>
      </c>
      <c r="M96" s="23">
        <f>K96/C96</f>
        <v>180.6597823834197</v>
      </c>
      <c r="N96" s="28">
        <f>(F96+J96+K96)/C96</f>
        <v>663.57392746113999</v>
      </c>
    </row>
    <row r="97" spans="1:14">
      <c r="A97" s="27" t="s">
        <v>64</v>
      </c>
      <c r="B97" s="21" t="s">
        <v>0</v>
      </c>
      <c r="C97" s="22">
        <v>554</v>
      </c>
      <c r="D97" s="30">
        <v>277689.71999999997</v>
      </c>
      <c r="E97" s="31">
        <v>0</v>
      </c>
      <c r="F97" s="30">
        <f>D97-E97</f>
        <v>277689.71999999997</v>
      </c>
      <c r="G97" s="30">
        <v>3165.38</v>
      </c>
      <c r="H97" s="30">
        <v>0</v>
      </c>
      <c r="I97" s="30">
        <v>0</v>
      </c>
      <c r="J97" s="30">
        <f>G97-H97-I97</f>
        <v>3165.38</v>
      </c>
      <c r="K97" s="30">
        <v>84972.25</v>
      </c>
      <c r="L97" s="23">
        <f>(F97+J97)/C97</f>
        <v>506.95866425992773</v>
      </c>
      <c r="M97" s="23">
        <f>K97/C97</f>
        <v>153.37951263537906</v>
      </c>
      <c r="N97" s="28">
        <f>(F97+J97+K97)/C97</f>
        <v>660.33817689530679</v>
      </c>
    </row>
    <row r="98" spans="1:14">
      <c r="A98" s="27" t="s">
        <v>301</v>
      </c>
      <c r="B98" s="21" t="s">
        <v>296</v>
      </c>
      <c r="C98" s="22">
        <v>3048</v>
      </c>
      <c r="D98" s="30">
        <v>1471051.77</v>
      </c>
      <c r="E98" s="31">
        <v>0</v>
      </c>
      <c r="F98" s="30">
        <f>D98-E98</f>
        <v>1471051.77</v>
      </c>
      <c r="G98" s="30">
        <v>32979.160000000003</v>
      </c>
      <c r="H98" s="30">
        <v>0</v>
      </c>
      <c r="I98" s="30">
        <v>0</v>
      </c>
      <c r="J98" s="30">
        <f>G98-H98-I98</f>
        <v>32979.160000000003</v>
      </c>
      <c r="K98" s="30">
        <v>500662.4</v>
      </c>
      <c r="L98" s="23">
        <f>(F98+J98)/C98</f>
        <v>493.448467847769</v>
      </c>
      <c r="M98" s="23">
        <f>K98/C98</f>
        <v>164.25931758530186</v>
      </c>
      <c r="N98" s="28">
        <f>(F98+J98+K98)/C98</f>
        <v>657.70778543307085</v>
      </c>
    </row>
    <row r="99" spans="1:14">
      <c r="A99" s="27" t="s">
        <v>52</v>
      </c>
      <c r="B99" s="21" t="s">
        <v>0</v>
      </c>
      <c r="C99" s="22">
        <v>666</v>
      </c>
      <c r="D99" s="30">
        <v>316048.61</v>
      </c>
      <c r="E99" s="31">
        <v>0</v>
      </c>
      <c r="F99" s="30">
        <f>D99-E99</f>
        <v>316048.61</v>
      </c>
      <c r="G99" s="30">
        <v>5222.3</v>
      </c>
      <c r="H99" s="30">
        <v>0</v>
      </c>
      <c r="I99" s="30">
        <v>0</v>
      </c>
      <c r="J99" s="30">
        <f>G99-H99-I99</f>
        <v>5222.3</v>
      </c>
      <c r="K99" s="30">
        <v>116660.76</v>
      </c>
      <c r="L99" s="23">
        <f>(F99+J99)/C99</f>
        <v>482.38875375375369</v>
      </c>
      <c r="M99" s="23">
        <f>K99/C99</f>
        <v>175.1663063063063</v>
      </c>
      <c r="N99" s="28">
        <f>(F99+J99+K99)/C99</f>
        <v>657.55506006005999</v>
      </c>
    </row>
    <row r="100" spans="1:14">
      <c r="A100" s="27" t="s">
        <v>289</v>
      </c>
      <c r="B100" s="21" t="s">
        <v>288</v>
      </c>
      <c r="C100" s="22">
        <v>2769</v>
      </c>
      <c r="D100" s="30">
        <v>1338917.26</v>
      </c>
      <c r="E100" s="31">
        <v>0</v>
      </c>
      <c r="F100" s="30">
        <f>D100-E100</f>
        <v>1338917.26</v>
      </c>
      <c r="G100" s="30">
        <v>4771.41</v>
      </c>
      <c r="H100" s="30">
        <v>0</v>
      </c>
      <c r="I100" s="30">
        <v>0</v>
      </c>
      <c r="J100" s="30">
        <f>G100-H100-I100</f>
        <v>4771.41</v>
      </c>
      <c r="K100" s="30">
        <v>474226.04</v>
      </c>
      <c r="L100" s="23">
        <f>(F100+J100)/C100</f>
        <v>485.26134705669915</v>
      </c>
      <c r="M100" s="23">
        <f>K100/C100</f>
        <v>171.26256410256408</v>
      </c>
      <c r="N100" s="28">
        <f>(F100+J100+K100)/C100</f>
        <v>656.52391115926321</v>
      </c>
    </row>
    <row r="101" spans="1:14">
      <c r="A101" s="27" t="s">
        <v>547</v>
      </c>
      <c r="B101" s="21" t="s">
        <v>133</v>
      </c>
      <c r="C101" s="22">
        <v>83594</v>
      </c>
      <c r="D101" s="30">
        <v>38868784.289999999</v>
      </c>
      <c r="E101" s="31">
        <v>941942.41</v>
      </c>
      <c r="F101" s="30">
        <f>D101-E101</f>
        <v>37926841.880000003</v>
      </c>
      <c r="G101" s="30">
        <v>2959312.45</v>
      </c>
      <c r="H101" s="30">
        <v>1251902.18</v>
      </c>
      <c r="I101" s="30">
        <v>342885.47</v>
      </c>
      <c r="J101" s="30">
        <f>G101-H101-I101</f>
        <v>1364524.8000000003</v>
      </c>
      <c r="K101" s="30">
        <v>15353993.5</v>
      </c>
      <c r="L101" s="23">
        <f>(F101+J101)/C101</f>
        <v>470.02615833672274</v>
      </c>
      <c r="M101" s="23">
        <f>K101/C101</f>
        <v>183.6733916309783</v>
      </c>
      <c r="N101" s="28">
        <f>(F101+J101+K101)/C101</f>
        <v>653.69954996770105</v>
      </c>
    </row>
    <row r="102" spans="1:14">
      <c r="A102" s="27" t="s">
        <v>180</v>
      </c>
      <c r="B102" s="21" t="s">
        <v>133</v>
      </c>
      <c r="C102" s="22">
        <v>971</v>
      </c>
      <c r="D102" s="30">
        <v>567841.16</v>
      </c>
      <c r="E102" s="31">
        <v>0</v>
      </c>
      <c r="F102" s="30">
        <f>D102-E102</f>
        <v>567841.16</v>
      </c>
      <c r="G102" s="30">
        <v>13675.84</v>
      </c>
      <c r="H102" s="30">
        <v>0</v>
      </c>
      <c r="I102" s="30">
        <v>0</v>
      </c>
      <c r="J102" s="30">
        <f>G102-H102-I102</f>
        <v>13675.84</v>
      </c>
      <c r="K102" s="30">
        <v>50149.68</v>
      </c>
      <c r="L102" s="23">
        <f>(F102+J102)/C102</f>
        <v>598.88465499485062</v>
      </c>
      <c r="M102" s="23">
        <f>K102/C102</f>
        <v>51.647456230690011</v>
      </c>
      <c r="N102" s="28">
        <f>(F102+J102+K102)/C102</f>
        <v>650.53211122554069</v>
      </c>
    </row>
    <row r="103" spans="1:14">
      <c r="A103" s="27" t="s">
        <v>505</v>
      </c>
      <c r="B103" s="21" t="s">
        <v>296</v>
      </c>
      <c r="C103" s="22">
        <v>47179</v>
      </c>
      <c r="D103" s="30">
        <v>22710869.850000001</v>
      </c>
      <c r="E103" s="31">
        <v>0</v>
      </c>
      <c r="F103" s="30">
        <f>D103-E103</f>
        <v>22710869.850000001</v>
      </c>
      <c r="G103" s="30">
        <v>1115856.28</v>
      </c>
      <c r="H103" s="30">
        <v>0</v>
      </c>
      <c r="I103" s="30">
        <v>0</v>
      </c>
      <c r="J103" s="30">
        <f>G103-H103-I103</f>
        <v>1115856.28</v>
      </c>
      <c r="K103" s="30">
        <v>6763590.9800000004</v>
      </c>
      <c r="L103" s="23">
        <f>(F103+J103)/C103</f>
        <v>505.02821445982329</v>
      </c>
      <c r="M103" s="23">
        <f>K103/C103</f>
        <v>143.36020220860976</v>
      </c>
      <c r="N103" s="28">
        <f>(F103+J103+K103)/C103</f>
        <v>648.38841666843302</v>
      </c>
    </row>
    <row r="104" spans="1:14">
      <c r="A104" s="27" t="s">
        <v>509</v>
      </c>
      <c r="B104" s="21" t="s">
        <v>296</v>
      </c>
      <c r="C104" s="22">
        <v>33877</v>
      </c>
      <c r="D104" s="30">
        <v>13570093.66</v>
      </c>
      <c r="E104" s="31">
        <v>0</v>
      </c>
      <c r="F104" s="30">
        <f>D104-E104</f>
        <v>13570093.66</v>
      </c>
      <c r="G104" s="30">
        <v>505979.61</v>
      </c>
      <c r="H104" s="30">
        <v>0</v>
      </c>
      <c r="I104" s="30">
        <v>0</v>
      </c>
      <c r="J104" s="30">
        <f>G104-H104-I104</f>
        <v>505979.61</v>
      </c>
      <c r="K104" s="30">
        <v>7853948.9100000001</v>
      </c>
      <c r="L104" s="23">
        <f>(F104+J104)/C104</f>
        <v>415.50530655016678</v>
      </c>
      <c r="M104" s="23">
        <f>K104/C104</f>
        <v>231.8372025267881</v>
      </c>
      <c r="N104" s="28">
        <f>(F104+J104+K104)/C104</f>
        <v>647.34250907695491</v>
      </c>
    </row>
    <row r="105" spans="1:14">
      <c r="A105" s="27" t="s">
        <v>1</v>
      </c>
      <c r="B105" s="21" t="s">
        <v>0</v>
      </c>
      <c r="C105" s="22">
        <v>1184</v>
      </c>
      <c r="D105" s="30">
        <v>534912.98</v>
      </c>
      <c r="E105" s="31">
        <v>0</v>
      </c>
      <c r="F105" s="30">
        <f>D105-E105</f>
        <v>534912.98</v>
      </c>
      <c r="G105" s="30">
        <v>36442.36</v>
      </c>
      <c r="H105" s="30">
        <v>0</v>
      </c>
      <c r="I105" s="30">
        <v>0</v>
      </c>
      <c r="J105" s="30">
        <f>G105-H105-I105</f>
        <v>36442.36</v>
      </c>
      <c r="K105" s="30">
        <v>192428.21</v>
      </c>
      <c r="L105" s="23">
        <f>(F105+J105)/C105</f>
        <v>482.56363175675671</v>
      </c>
      <c r="M105" s="23">
        <f>K105/C105</f>
        <v>162.52382601351351</v>
      </c>
      <c r="N105" s="28">
        <f>(F105+J105+K105)/C105</f>
        <v>645.08745777027025</v>
      </c>
    </row>
    <row r="106" spans="1:14">
      <c r="A106" s="27" t="s">
        <v>70</v>
      </c>
      <c r="B106" s="21" t="s">
        <v>0</v>
      </c>
      <c r="C106" s="22">
        <v>2841</v>
      </c>
      <c r="D106" s="30">
        <v>1050263.54</v>
      </c>
      <c r="E106" s="31">
        <v>0</v>
      </c>
      <c r="F106" s="30">
        <f>D106-E106</f>
        <v>1050263.54</v>
      </c>
      <c r="G106" s="30">
        <v>99046.94</v>
      </c>
      <c r="H106" s="30">
        <v>0</v>
      </c>
      <c r="I106" s="30">
        <v>0</v>
      </c>
      <c r="J106" s="30">
        <f>G106-H106-I106</f>
        <v>99046.94</v>
      </c>
      <c r="K106" s="30">
        <v>683111.71</v>
      </c>
      <c r="L106" s="23">
        <f>(F106+J106)/C106</f>
        <v>404.5443435410067</v>
      </c>
      <c r="M106" s="23">
        <f>K106/C106</f>
        <v>240.44762759591691</v>
      </c>
      <c r="N106" s="28">
        <f>(F106+J106+K106)/C106</f>
        <v>644.99197113692355</v>
      </c>
    </row>
    <row r="107" spans="1:14">
      <c r="A107" s="27" t="s">
        <v>578</v>
      </c>
      <c r="B107" s="21" t="s">
        <v>199</v>
      </c>
      <c r="C107" s="22">
        <v>2724</v>
      </c>
      <c r="D107" s="30">
        <v>1103382.1499999999</v>
      </c>
      <c r="E107" s="31">
        <v>0</v>
      </c>
      <c r="F107" s="30">
        <f>D107-E107</f>
        <v>1103382.1499999999</v>
      </c>
      <c r="G107" s="30">
        <v>76145.19</v>
      </c>
      <c r="H107" s="30">
        <v>0</v>
      </c>
      <c r="I107" s="30">
        <v>0</v>
      </c>
      <c r="J107" s="30">
        <f>G107-H107-I107</f>
        <v>76145.19</v>
      </c>
      <c r="K107" s="30">
        <v>575708.07999999996</v>
      </c>
      <c r="L107" s="23">
        <f>(F107+J107)/C107</f>
        <v>433.01297356828189</v>
      </c>
      <c r="M107" s="23">
        <f>K107/C107</f>
        <v>211.34657856093978</v>
      </c>
      <c r="N107" s="28">
        <f>(F107+J107+K107)/C107</f>
        <v>644.3595521292217</v>
      </c>
    </row>
    <row r="108" spans="1:14">
      <c r="A108" s="27" t="s">
        <v>94</v>
      </c>
      <c r="B108" s="21" t="s">
        <v>0</v>
      </c>
      <c r="C108" s="22">
        <v>538</v>
      </c>
      <c r="D108" s="30">
        <v>238154.35</v>
      </c>
      <c r="E108" s="31">
        <v>0</v>
      </c>
      <c r="F108" s="30">
        <f>D108-E108</f>
        <v>238154.35</v>
      </c>
      <c r="G108" s="30">
        <v>5577.86</v>
      </c>
      <c r="H108" s="30">
        <v>0</v>
      </c>
      <c r="I108" s="30">
        <v>0</v>
      </c>
      <c r="J108" s="30">
        <f>G108-H108-I108</f>
        <v>5577.86</v>
      </c>
      <c r="K108" s="30">
        <v>102846.17</v>
      </c>
      <c r="L108" s="23">
        <f>(F108+J108)/C108</f>
        <v>453.03384758364308</v>
      </c>
      <c r="M108" s="23">
        <f>K108/C108</f>
        <v>191.1638847583643</v>
      </c>
      <c r="N108" s="28">
        <f>(F108+J108+K108)/C108</f>
        <v>644.1977323420075</v>
      </c>
    </row>
    <row r="109" spans="1:14">
      <c r="A109" s="27" t="s">
        <v>613</v>
      </c>
      <c r="B109" s="21" t="s">
        <v>257</v>
      </c>
      <c r="C109" s="22">
        <v>661</v>
      </c>
      <c r="D109" s="30">
        <v>312907.46000000002</v>
      </c>
      <c r="E109" s="31">
        <v>0</v>
      </c>
      <c r="F109" s="30">
        <f>D109-E109</f>
        <v>312907.46000000002</v>
      </c>
      <c r="G109" s="30">
        <v>1198.7</v>
      </c>
      <c r="H109" s="30">
        <v>0</v>
      </c>
      <c r="I109" s="30">
        <v>0</v>
      </c>
      <c r="J109" s="30">
        <f>G109-H109-I109</f>
        <v>1198.7</v>
      </c>
      <c r="K109" s="30">
        <v>111069.15</v>
      </c>
      <c r="L109" s="23">
        <f>(F109+J109)/C109</f>
        <v>475.19842662632379</v>
      </c>
      <c r="M109" s="23">
        <f>K109/C109</f>
        <v>168.03199697428138</v>
      </c>
      <c r="N109" s="28">
        <f>(F109+J109+K109)/C109</f>
        <v>643.23042360060526</v>
      </c>
    </row>
    <row r="110" spans="1:14">
      <c r="A110" s="27" t="s">
        <v>546</v>
      </c>
      <c r="B110" s="21" t="s">
        <v>288</v>
      </c>
      <c r="C110" s="22">
        <v>116027</v>
      </c>
      <c r="D110" s="30">
        <v>55772339.729999997</v>
      </c>
      <c r="E110" s="31">
        <v>2478609.38</v>
      </c>
      <c r="F110" s="30">
        <f>D110-E110</f>
        <v>53293730.349999994</v>
      </c>
      <c r="G110" s="30">
        <v>3827345.68</v>
      </c>
      <c r="H110" s="30">
        <v>1560107.1</v>
      </c>
      <c r="I110" s="30">
        <v>553356.17000000004</v>
      </c>
      <c r="J110" s="30">
        <f>G110-H110-I110</f>
        <v>1713882.4100000001</v>
      </c>
      <c r="K110" s="30">
        <v>19215621.43</v>
      </c>
      <c r="L110" s="23">
        <f>(F110+J110)/C110</f>
        <v>474.09320899445811</v>
      </c>
      <c r="M110" s="23">
        <f>K110/C110</f>
        <v>165.61336094184975</v>
      </c>
      <c r="N110" s="28">
        <f>(F110+J110+K110)/C110</f>
        <v>639.70656993630791</v>
      </c>
    </row>
    <row r="111" spans="1:14">
      <c r="A111" s="27" t="s">
        <v>34</v>
      </c>
      <c r="B111" s="21" t="s">
        <v>0</v>
      </c>
      <c r="C111" s="22">
        <v>3507</v>
      </c>
      <c r="D111" s="30">
        <v>1589788.25</v>
      </c>
      <c r="E111" s="31">
        <v>0</v>
      </c>
      <c r="F111" s="30">
        <f>D111-E111</f>
        <v>1589788.25</v>
      </c>
      <c r="G111" s="30">
        <v>14856.19</v>
      </c>
      <c r="H111" s="30">
        <v>0</v>
      </c>
      <c r="I111" s="30">
        <v>0</v>
      </c>
      <c r="J111" s="30">
        <f>G111-H111-I111</f>
        <v>14856.19</v>
      </c>
      <c r="K111" s="30">
        <v>629903.38</v>
      </c>
      <c r="L111" s="23">
        <f>(F111+J111)/C111</f>
        <v>457.55473053892212</v>
      </c>
      <c r="M111" s="23">
        <f>K111/C111</f>
        <v>179.61316794981465</v>
      </c>
      <c r="N111" s="28">
        <f>(F111+J111+K111)/C111</f>
        <v>637.1678984887368</v>
      </c>
    </row>
    <row r="112" spans="1:14">
      <c r="A112" s="27" t="s">
        <v>213</v>
      </c>
      <c r="B112" s="21" t="s">
        <v>199</v>
      </c>
      <c r="C112" s="22">
        <v>1284</v>
      </c>
      <c r="D112" s="30">
        <v>413622.16</v>
      </c>
      <c r="E112" s="31">
        <v>0</v>
      </c>
      <c r="F112" s="30">
        <f>D112-E112</f>
        <v>413622.16</v>
      </c>
      <c r="G112" s="30">
        <v>26979.86</v>
      </c>
      <c r="H112" s="30">
        <v>0</v>
      </c>
      <c r="I112" s="30">
        <v>0</v>
      </c>
      <c r="J112" s="30">
        <f>G112-H112-I112</f>
        <v>26979.86</v>
      </c>
      <c r="K112" s="30">
        <v>371573.62</v>
      </c>
      <c r="L112" s="23">
        <f>(F112+J112)/C112</f>
        <v>343.14799065420556</v>
      </c>
      <c r="M112" s="23">
        <f>K112/C112</f>
        <v>289.38755451713394</v>
      </c>
      <c r="N112" s="28">
        <f>(F112+J112+K112)/C112</f>
        <v>632.53554517133944</v>
      </c>
    </row>
    <row r="113" spans="1:14">
      <c r="A113" s="27" t="s">
        <v>195</v>
      </c>
      <c r="B113" s="21" t="s">
        <v>133</v>
      </c>
      <c r="C113" s="22">
        <v>1477</v>
      </c>
      <c r="D113" s="30">
        <v>603986.44999999995</v>
      </c>
      <c r="E113" s="31">
        <v>0</v>
      </c>
      <c r="F113" s="30">
        <f>D113-E113</f>
        <v>603986.44999999995</v>
      </c>
      <c r="G113" s="30">
        <v>18539.099999999999</v>
      </c>
      <c r="H113" s="30">
        <v>0</v>
      </c>
      <c r="I113" s="30">
        <v>0</v>
      </c>
      <c r="J113" s="30">
        <f>G113-H113-I113</f>
        <v>18539.099999999999</v>
      </c>
      <c r="K113" s="30">
        <v>309035.48</v>
      </c>
      <c r="L113" s="23">
        <f>(F113+J113)/C113</f>
        <v>421.47972241029106</v>
      </c>
      <c r="M113" s="23">
        <f>K113/C113</f>
        <v>209.23187542315503</v>
      </c>
      <c r="N113" s="28">
        <f>(F113+J113+K113)/C113</f>
        <v>630.71159783344615</v>
      </c>
    </row>
    <row r="114" spans="1:14">
      <c r="A114" s="27" t="s">
        <v>642</v>
      </c>
      <c r="B114" s="21" t="s">
        <v>296</v>
      </c>
      <c r="C114" s="22">
        <v>1271</v>
      </c>
      <c r="D114" s="30">
        <v>455007.6</v>
      </c>
      <c r="E114" s="31">
        <v>0</v>
      </c>
      <c r="F114" s="30">
        <f>D114-E114</f>
        <v>455007.6</v>
      </c>
      <c r="G114" s="30">
        <v>6807.78</v>
      </c>
      <c r="H114" s="30">
        <v>0</v>
      </c>
      <c r="I114" s="30">
        <v>0</v>
      </c>
      <c r="J114" s="30">
        <f>G114-H114-I114</f>
        <v>6807.78</v>
      </c>
      <c r="K114" s="30">
        <v>338913.72</v>
      </c>
      <c r="L114" s="23">
        <f>(F114+J114)/C114</f>
        <v>363.34805664830844</v>
      </c>
      <c r="M114" s="23">
        <f>K114/C114</f>
        <v>266.65123524783633</v>
      </c>
      <c r="N114" s="28">
        <f>(F114+J114+K114)/C114</f>
        <v>629.99929189614477</v>
      </c>
    </row>
    <row r="115" spans="1:14">
      <c r="A115" s="27" t="s">
        <v>238</v>
      </c>
      <c r="B115" s="21" t="s">
        <v>199</v>
      </c>
      <c r="C115" s="22">
        <v>2268</v>
      </c>
      <c r="D115" s="30">
        <v>724353.58</v>
      </c>
      <c r="E115" s="31">
        <v>0</v>
      </c>
      <c r="F115" s="30">
        <f>D115-E115</f>
        <v>724353.58</v>
      </c>
      <c r="G115" s="30">
        <v>10575.74</v>
      </c>
      <c r="H115" s="30">
        <v>0</v>
      </c>
      <c r="I115" s="30">
        <v>0</v>
      </c>
      <c r="J115" s="30">
        <f>G115-H115-I115</f>
        <v>10575.74</v>
      </c>
      <c r="K115" s="30">
        <v>693503.94</v>
      </c>
      <c r="L115" s="23">
        <f>(F115+J115)/C115</f>
        <v>324.04291005291003</v>
      </c>
      <c r="M115" s="23">
        <f>K115/C115</f>
        <v>305.77775132275127</v>
      </c>
      <c r="N115" s="28">
        <f>(F115+J115+K115)/C115</f>
        <v>629.8206613756613</v>
      </c>
    </row>
    <row r="116" spans="1:14">
      <c r="A116" s="27" t="s">
        <v>202</v>
      </c>
      <c r="B116" s="21" t="s">
        <v>199</v>
      </c>
      <c r="C116" s="22">
        <v>1760</v>
      </c>
      <c r="D116" s="30">
        <v>777286.51</v>
      </c>
      <c r="E116" s="31">
        <v>0</v>
      </c>
      <c r="F116" s="30">
        <f>D116-E116</f>
        <v>777286.51</v>
      </c>
      <c r="G116" s="30">
        <v>7431.64</v>
      </c>
      <c r="H116" s="30">
        <v>0</v>
      </c>
      <c r="I116" s="30">
        <v>0</v>
      </c>
      <c r="J116" s="30">
        <f>G116-H116-I116</f>
        <v>7431.64</v>
      </c>
      <c r="K116" s="30">
        <v>320319.58</v>
      </c>
      <c r="L116" s="23">
        <f>(F116+J116)/C116</f>
        <v>445.86258522727275</v>
      </c>
      <c r="M116" s="23">
        <f>K116/C116</f>
        <v>181.99976136363637</v>
      </c>
      <c r="N116" s="28">
        <f>(F116+J116+K116)/C116</f>
        <v>627.86234659090906</v>
      </c>
    </row>
    <row r="117" spans="1:14">
      <c r="A117" s="27" t="s">
        <v>406</v>
      </c>
      <c r="B117" s="21" t="s">
        <v>199</v>
      </c>
      <c r="C117" s="22">
        <v>10498</v>
      </c>
      <c r="D117" s="30">
        <v>3651869.28</v>
      </c>
      <c r="E117" s="31">
        <v>0</v>
      </c>
      <c r="F117" s="30">
        <f>D117-E117</f>
        <v>3651869.28</v>
      </c>
      <c r="G117" s="30">
        <v>134634.43</v>
      </c>
      <c r="H117" s="30">
        <v>0</v>
      </c>
      <c r="I117" s="30">
        <v>0</v>
      </c>
      <c r="J117" s="30">
        <f>G117-H117-I117</f>
        <v>134634.43</v>
      </c>
      <c r="K117" s="30">
        <v>2796395.06</v>
      </c>
      <c r="L117" s="23">
        <f>(F117+J117)/C117</f>
        <v>360.68810344827585</v>
      </c>
      <c r="M117" s="23">
        <f>K117/C117</f>
        <v>266.37407696704133</v>
      </c>
      <c r="N117" s="28">
        <f>(F117+J117+K117)/C117</f>
        <v>627.06218041531713</v>
      </c>
    </row>
    <row r="118" spans="1:14">
      <c r="A118" s="27" t="s">
        <v>503</v>
      </c>
      <c r="B118" s="21" t="s">
        <v>296</v>
      </c>
      <c r="C118" s="22">
        <v>22147</v>
      </c>
      <c r="D118" s="30">
        <v>8577134.25</v>
      </c>
      <c r="E118" s="31">
        <v>0</v>
      </c>
      <c r="F118" s="30">
        <f>D118-E118</f>
        <v>8577134.25</v>
      </c>
      <c r="G118" s="30">
        <v>136131.23000000001</v>
      </c>
      <c r="H118" s="30">
        <v>0</v>
      </c>
      <c r="I118" s="30">
        <v>0</v>
      </c>
      <c r="J118" s="30">
        <f>G118-H118-I118</f>
        <v>136131.23000000001</v>
      </c>
      <c r="K118" s="30">
        <v>5135774.6399999997</v>
      </c>
      <c r="L118" s="23">
        <f>(F118+J118)/C118</f>
        <v>393.42870275883871</v>
      </c>
      <c r="M118" s="23">
        <f>K118/C118</f>
        <v>231.89482277509367</v>
      </c>
      <c r="N118" s="28">
        <f>(F118+J118+K118)/C118</f>
        <v>625.32352553393241</v>
      </c>
    </row>
    <row r="119" spans="1:14">
      <c r="A119" s="27" t="s">
        <v>514</v>
      </c>
      <c r="B119" s="21" t="s">
        <v>199</v>
      </c>
      <c r="C119" s="22">
        <v>34345</v>
      </c>
      <c r="D119" s="30">
        <v>15275357.25</v>
      </c>
      <c r="E119" s="31">
        <v>0</v>
      </c>
      <c r="F119" s="30">
        <f>D119-E119</f>
        <v>15275357.25</v>
      </c>
      <c r="G119" s="30">
        <v>736875.65</v>
      </c>
      <c r="H119" s="30">
        <v>0</v>
      </c>
      <c r="I119" s="30">
        <v>0</v>
      </c>
      <c r="J119" s="30">
        <f>G119-H119-I119</f>
        <v>736875.65</v>
      </c>
      <c r="K119" s="30">
        <v>5431451.5700000003</v>
      </c>
      <c r="L119" s="23">
        <f>(F119+J119)/C119</f>
        <v>466.21729218226818</v>
      </c>
      <c r="M119" s="23">
        <f>K119/C119</f>
        <v>158.14388033192606</v>
      </c>
      <c r="N119" s="28">
        <f>(F119+J119+K119)/C119</f>
        <v>624.36117251419421</v>
      </c>
    </row>
    <row r="120" spans="1:14">
      <c r="A120" s="27" t="s">
        <v>398</v>
      </c>
      <c r="B120" s="21" t="s">
        <v>133</v>
      </c>
      <c r="C120" s="22">
        <v>14081</v>
      </c>
      <c r="D120" s="30">
        <v>7361656.4800000004</v>
      </c>
      <c r="E120" s="31">
        <v>0</v>
      </c>
      <c r="F120" s="30">
        <f>D120-E120</f>
        <v>7361656.4800000004</v>
      </c>
      <c r="G120" s="30">
        <v>589599.49</v>
      </c>
      <c r="H120" s="30">
        <v>0</v>
      </c>
      <c r="I120" s="30">
        <v>0</v>
      </c>
      <c r="J120" s="30">
        <f>G120-H120-I120</f>
        <v>589599.49</v>
      </c>
      <c r="K120" s="30">
        <v>817913.31</v>
      </c>
      <c r="L120" s="23">
        <f>(F120+J120)/C120</f>
        <v>564.67977913500465</v>
      </c>
      <c r="M120" s="23">
        <f>K120/C120</f>
        <v>58.086308500816706</v>
      </c>
      <c r="N120" s="28">
        <f>(F120+J120+K120)/C120</f>
        <v>622.76608763582135</v>
      </c>
    </row>
    <row r="121" spans="1:14">
      <c r="A121" s="27" t="s">
        <v>549</v>
      </c>
      <c r="B121" s="21" t="s">
        <v>342</v>
      </c>
      <c r="C121" s="22">
        <v>688592</v>
      </c>
      <c r="D121" s="30">
        <v>297177434.66000003</v>
      </c>
      <c r="E121" s="31">
        <v>15620730.359999999</v>
      </c>
      <c r="F121" s="30">
        <f>D121-E121</f>
        <v>281556704.30000001</v>
      </c>
      <c r="G121" s="30">
        <v>25230418.07</v>
      </c>
      <c r="H121" s="30">
        <v>10602411.58</v>
      </c>
      <c r="I121" s="30">
        <v>3081429.38</v>
      </c>
      <c r="J121" s="30">
        <f>G121-H121-I121</f>
        <v>11546577.109999999</v>
      </c>
      <c r="K121" s="30">
        <v>134925095.47</v>
      </c>
      <c r="L121" s="23">
        <f>(F121+J121)/C121</f>
        <v>425.65594925587288</v>
      </c>
      <c r="M121" s="23">
        <f>K121/C121</f>
        <v>195.94345486151451</v>
      </c>
      <c r="N121" s="28">
        <f>(F121+J121+K121)/C121</f>
        <v>621.59940411738739</v>
      </c>
    </row>
    <row r="122" spans="1:14">
      <c r="A122" s="27" t="s">
        <v>597</v>
      </c>
      <c r="B122" s="21" t="s">
        <v>0</v>
      </c>
      <c r="C122" s="22">
        <v>18706</v>
      </c>
      <c r="D122" s="30">
        <v>9229376.75</v>
      </c>
      <c r="E122" s="31">
        <v>0</v>
      </c>
      <c r="F122" s="30">
        <f>D122-E122</f>
        <v>9229376.75</v>
      </c>
      <c r="G122" s="30">
        <v>151920.43</v>
      </c>
      <c r="H122" s="30">
        <v>0</v>
      </c>
      <c r="I122" s="30">
        <v>0</v>
      </c>
      <c r="J122" s="30">
        <f>G122-H122-I122</f>
        <v>151920.43</v>
      </c>
      <c r="K122" s="30">
        <v>2176647.31</v>
      </c>
      <c r="L122" s="23">
        <f>(F122+J122)/C122</f>
        <v>501.51273281300115</v>
      </c>
      <c r="M122" s="23">
        <f>K122/C122</f>
        <v>116.36091681813322</v>
      </c>
      <c r="N122" s="28">
        <f>(F122+J122+K122)/C122</f>
        <v>617.87364963113441</v>
      </c>
    </row>
    <row r="123" spans="1:14">
      <c r="A123" s="27" t="s">
        <v>363</v>
      </c>
      <c r="B123" s="21" t="s">
        <v>342</v>
      </c>
      <c r="C123" s="22">
        <v>2018</v>
      </c>
      <c r="D123" s="30">
        <v>943601.75</v>
      </c>
      <c r="E123" s="31">
        <v>0</v>
      </c>
      <c r="F123" s="30">
        <f>D123-E123</f>
        <v>943601.75</v>
      </c>
      <c r="G123" s="30">
        <v>15269.23</v>
      </c>
      <c r="H123" s="30">
        <v>0</v>
      </c>
      <c r="I123" s="30">
        <v>0</v>
      </c>
      <c r="J123" s="30">
        <f>G123-H123-I123</f>
        <v>15269.23</v>
      </c>
      <c r="K123" s="30">
        <v>277886.33</v>
      </c>
      <c r="L123" s="23">
        <f>(F123+J123)/C123</f>
        <v>475.15905847373637</v>
      </c>
      <c r="M123" s="23">
        <f>K123/C123</f>
        <v>137.70383052527256</v>
      </c>
      <c r="N123" s="28">
        <f>(F123+J123+K123)/C123</f>
        <v>612.86288899900899</v>
      </c>
    </row>
    <row r="124" spans="1:14">
      <c r="A124" s="27" t="s">
        <v>333</v>
      </c>
      <c r="B124" s="21" t="s">
        <v>296</v>
      </c>
      <c r="C124" s="22">
        <v>2502</v>
      </c>
      <c r="D124" s="30">
        <v>1022197.95</v>
      </c>
      <c r="E124" s="31">
        <v>0</v>
      </c>
      <c r="F124" s="30">
        <f>D124-E124</f>
        <v>1022197.95</v>
      </c>
      <c r="G124" s="30">
        <v>24270.99</v>
      </c>
      <c r="H124" s="30">
        <v>0</v>
      </c>
      <c r="I124" s="30">
        <v>0</v>
      </c>
      <c r="J124" s="30">
        <f>G124-H124-I124</f>
        <v>24270.99</v>
      </c>
      <c r="K124" s="30">
        <v>486746.21</v>
      </c>
      <c r="L124" s="23">
        <f>(F124+J124)/C124</f>
        <v>418.25297362110308</v>
      </c>
      <c r="M124" s="23">
        <f>K124/C124</f>
        <v>194.54284972022384</v>
      </c>
      <c r="N124" s="28">
        <f>(F124+J124+K124)/C124</f>
        <v>612.79582334132692</v>
      </c>
    </row>
    <row r="125" spans="1:14">
      <c r="A125" s="27" t="s">
        <v>83</v>
      </c>
      <c r="B125" s="21" t="s">
        <v>0</v>
      </c>
      <c r="C125" s="22">
        <v>653</v>
      </c>
      <c r="D125" s="30">
        <v>240278.52</v>
      </c>
      <c r="E125" s="31">
        <v>0</v>
      </c>
      <c r="F125" s="30">
        <f>D125-E125</f>
        <v>240278.52</v>
      </c>
      <c r="G125" s="30">
        <v>2261.2199999999998</v>
      </c>
      <c r="H125" s="30">
        <v>0</v>
      </c>
      <c r="I125" s="30">
        <v>0</v>
      </c>
      <c r="J125" s="30">
        <f>G125-H125-I125</f>
        <v>2261.2199999999998</v>
      </c>
      <c r="K125" s="30">
        <v>156983.78</v>
      </c>
      <c r="L125" s="23">
        <f>(F125+J125)/C125</f>
        <v>371.42379785604896</v>
      </c>
      <c r="M125" s="23">
        <f>K125/C125</f>
        <v>240.40395099540581</v>
      </c>
      <c r="N125" s="28">
        <f>(F125+J125+K125)/C125</f>
        <v>611.82774885145488</v>
      </c>
    </row>
    <row r="126" spans="1:14">
      <c r="A126" s="27" t="s">
        <v>515</v>
      </c>
      <c r="B126" s="21" t="s">
        <v>257</v>
      </c>
      <c r="C126" s="22">
        <v>21064</v>
      </c>
      <c r="D126" s="30">
        <v>7337972.7800000003</v>
      </c>
      <c r="E126" s="31">
        <v>0</v>
      </c>
      <c r="F126" s="30">
        <f>D126-E126</f>
        <v>7337972.7800000003</v>
      </c>
      <c r="G126" s="30">
        <v>522648.07</v>
      </c>
      <c r="H126" s="30">
        <v>0</v>
      </c>
      <c r="I126" s="30">
        <v>0</v>
      </c>
      <c r="J126" s="30">
        <f>G126-H126-I126</f>
        <v>522648.07</v>
      </c>
      <c r="K126" s="30">
        <v>5017232.76</v>
      </c>
      <c r="L126" s="23">
        <f>(F126+J126)/C126</f>
        <v>373.17797426889484</v>
      </c>
      <c r="M126" s="23">
        <f>K126/C126</f>
        <v>238.18993353589062</v>
      </c>
      <c r="N126" s="28">
        <f>(F126+J126+K126)/C126</f>
        <v>611.36790780478543</v>
      </c>
    </row>
    <row r="127" spans="1:14">
      <c r="A127" s="27" t="s">
        <v>15</v>
      </c>
      <c r="B127" s="21" t="s">
        <v>0</v>
      </c>
      <c r="C127" s="22">
        <v>299</v>
      </c>
      <c r="D127" s="30">
        <v>146235.62</v>
      </c>
      <c r="E127" s="31">
        <v>0</v>
      </c>
      <c r="F127" s="30">
        <f>D127-E127</f>
        <v>146235.62</v>
      </c>
      <c r="G127" s="30">
        <v>478.6</v>
      </c>
      <c r="H127" s="30">
        <v>0</v>
      </c>
      <c r="I127" s="30">
        <v>0</v>
      </c>
      <c r="J127" s="30">
        <f>G127-H127-I127</f>
        <v>478.6</v>
      </c>
      <c r="K127" s="30">
        <v>35846.199999999997</v>
      </c>
      <c r="L127" s="23">
        <f>(F127+J127)/C127</f>
        <v>490.68301003344482</v>
      </c>
      <c r="M127" s="23">
        <f>K127/C127</f>
        <v>119.88695652173912</v>
      </c>
      <c r="N127" s="28">
        <f>(F127+J127+K127)/C127</f>
        <v>610.5699665551839</v>
      </c>
    </row>
    <row r="128" spans="1:14">
      <c r="A128" s="27" t="s">
        <v>409</v>
      </c>
      <c r="B128" s="21" t="s">
        <v>199</v>
      </c>
      <c r="C128" s="22">
        <v>6812</v>
      </c>
      <c r="D128" s="30">
        <v>2813713.69</v>
      </c>
      <c r="E128" s="31">
        <v>0</v>
      </c>
      <c r="F128" s="30">
        <f>D128-E128</f>
        <v>2813713.69</v>
      </c>
      <c r="G128" s="30">
        <v>46613.15</v>
      </c>
      <c r="H128" s="30">
        <v>0</v>
      </c>
      <c r="I128" s="30">
        <v>0</v>
      </c>
      <c r="J128" s="30">
        <f>G128-H128-I128</f>
        <v>46613.15</v>
      </c>
      <c r="K128" s="30">
        <v>1295769.45</v>
      </c>
      <c r="L128" s="23">
        <f>(F128+J128)/C128</f>
        <v>419.89530827950671</v>
      </c>
      <c r="M128" s="23">
        <f>K128/C128</f>
        <v>190.21865091015854</v>
      </c>
      <c r="N128" s="28">
        <f>(F128+J128+K128)/C128</f>
        <v>610.11395918966525</v>
      </c>
    </row>
    <row r="129" spans="1:14">
      <c r="A129" s="27" t="s">
        <v>390</v>
      </c>
      <c r="B129" s="21" t="s">
        <v>342</v>
      </c>
      <c r="C129" s="22">
        <v>6461</v>
      </c>
      <c r="D129" s="30">
        <v>2740900.96</v>
      </c>
      <c r="E129" s="31">
        <v>0</v>
      </c>
      <c r="F129" s="30">
        <f>D129-E129</f>
        <v>2740900.96</v>
      </c>
      <c r="G129" s="30">
        <v>48990.48</v>
      </c>
      <c r="H129" s="30">
        <v>0</v>
      </c>
      <c r="I129" s="30">
        <v>0</v>
      </c>
      <c r="J129" s="30">
        <f>G129-H129-I129</f>
        <v>48990.48</v>
      </c>
      <c r="K129" s="30">
        <v>1148942.33</v>
      </c>
      <c r="L129" s="23">
        <f>(F129+J129)/C129</f>
        <v>431.80489707475624</v>
      </c>
      <c r="M129" s="23">
        <f>K129/C129</f>
        <v>177.82732239591397</v>
      </c>
      <c r="N129" s="28">
        <f>(F129+J129+K129)/C129</f>
        <v>609.63221947067018</v>
      </c>
    </row>
    <row r="130" spans="1:14">
      <c r="A130" s="27" t="s">
        <v>589</v>
      </c>
      <c r="B130" s="21" t="s">
        <v>288</v>
      </c>
      <c r="C130" s="22">
        <v>5605</v>
      </c>
      <c r="D130" s="30">
        <v>2143462.69</v>
      </c>
      <c r="E130" s="31">
        <v>0</v>
      </c>
      <c r="F130" s="30">
        <f>D130-E130</f>
        <v>2143462.69</v>
      </c>
      <c r="G130" s="30">
        <v>17421.66</v>
      </c>
      <c r="H130" s="30">
        <v>0</v>
      </c>
      <c r="I130" s="30">
        <v>0</v>
      </c>
      <c r="J130" s="30">
        <f>G130-H130-I130</f>
        <v>17421.66</v>
      </c>
      <c r="K130" s="30">
        <v>1246607.1499999999</v>
      </c>
      <c r="L130" s="23">
        <f>(F130+J130)/C130</f>
        <v>385.52798394290812</v>
      </c>
      <c r="M130" s="23">
        <f>K130/C130</f>
        <v>222.40983942908116</v>
      </c>
      <c r="N130" s="28">
        <f>(F130+J130+K130)/C130</f>
        <v>607.93782337198934</v>
      </c>
    </row>
    <row r="131" spans="1:14">
      <c r="A131" s="27" t="s">
        <v>282</v>
      </c>
      <c r="B131" s="21" t="s">
        <v>257</v>
      </c>
      <c r="C131" s="22">
        <v>4604</v>
      </c>
      <c r="D131" s="30">
        <v>2466621.2400000002</v>
      </c>
      <c r="E131" s="31">
        <v>0</v>
      </c>
      <c r="F131" s="30">
        <f>D131-E131</f>
        <v>2466621.2400000002</v>
      </c>
      <c r="G131" s="30">
        <v>28166.45</v>
      </c>
      <c r="H131" s="30">
        <v>0</v>
      </c>
      <c r="I131" s="30">
        <v>0</v>
      </c>
      <c r="J131" s="30">
        <f>G131-H131-I131</f>
        <v>28166.45</v>
      </c>
      <c r="K131" s="30">
        <v>303613.68</v>
      </c>
      <c r="L131" s="23">
        <f>(F131+J131)/C131</f>
        <v>541.87395525629893</v>
      </c>
      <c r="M131" s="23">
        <f>K131/C131</f>
        <v>65.945629887054736</v>
      </c>
      <c r="N131" s="28">
        <f>(F131+J131+K131)/C131</f>
        <v>607.81958514335372</v>
      </c>
    </row>
    <row r="132" spans="1:14">
      <c r="A132" s="27" t="s">
        <v>208</v>
      </c>
      <c r="B132" s="21" t="s">
        <v>199</v>
      </c>
      <c r="C132" s="22">
        <v>481</v>
      </c>
      <c r="D132" s="30">
        <v>191662.69</v>
      </c>
      <c r="E132" s="31">
        <v>0</v>
      </c>
      <c r="F132" s="30">
        <f>D132-E132</f>
        <v>191662.69</v>
      </c>
      <c r="G132" s="30">
        <v>8772.69</v>
      </c>
      <c r="H132" s="30">
        <v>0</v>
      </c>
      <c r="I132" s="30">
        <v>0</v>
      </c>
      <c r="J132" s="30">
        <f>G132-H132-I132</f>
        <v>8772.69</v>
      </c>
      <c r="K132" s="30">
        <v>91890.66</v>
      </c>
      <c r="L132" s="23">
        <f>(F132+J132)/C132</f>
        <v>416.70557172557176</v>
      </c>
      <c r="M132" s="23">
        <f>K132/C132</f>
        <v>191.04087318087318</v>
      </c>
      <c r="N132" s="28">
        <f>(F132+J132+K132)/C132</f>
        <v>607.74644490644494</v>
      </c>
    </row>
    <row r="133" spans="1:14">
      <c r="A133" s="27" t="s">
        <v>584</v>
      </c>
      <c r="B133" s="21" t="s">
        <v>199</v>
      </c>
      <c r="C133" s="22">
        <v>4058</v>
      </c>
      <c r="D133" s="30">
        <v>1738064.44</v>
      </c>
      <c r="E133" s="31">
        <v>0</v>
      </c>
      <c r="F133" s="30">
        <f>D133-E133</f>
        <v>1738064.44</v>
      </c>
      <c r="G133" s="30">
        <v>39871.67</v>
      </c>
      <c r="H133" s="30">
        <v>0</v>
      </c>
      <c r="I133" s="30">
        <v>0</v>
      </c>
      <c r="J133" s="30">
        <f>G133-H133-I133</f>
        <v>39871.67</v>
      </c>
      <c r="K133" s="30">
        <v>683255.84</v>
      </c>
      <c r="L133" s="23">
        <f>(F133+J133)/C133</f>
        <v>438.1311261705273</v>
      </c>
      <c r="M133" s="23">
        <f>K133/C133</f>
        <v>168.37255791030063</v>
      </c>
      <c r="N133" s="28">
        <f>(F133+J133+K133)/C133</f>
        <v>606.50368408082795</v>
      </c>
    </row>
    <row r="134" spans="1:14">
      <c r="A134" s="27" t="s">
        <v>548</v>
      </c>
      <c r="B134" s="21" t="s">
        <v>133</v>
      </c>
      <c r="C134" s="22">
        <v>96800</v>
      </c>
      <c r="D134" s="30">
        <v>42655678.109999999</v>
      </c>
      <c r="E134" s="31">
        <v>1386170.73</v>
      </c>
      <c r="F134" s="30">
        <f>D134-E134</f>
        <v>41269507.380000003</v>
      </c>
      <c r="G134" s="30">
        <v>2181761.96</v>
      </c>
      <c r="H134" s="30">
        <v>1527073.42</v>
      </c>
      <c r="I134" s="30">
        <v>452904.4</v>
      </c>
      <c r="J134" s="30">
        <f>G134-H134-I134</f>
        <v>201784.14</v>
      </c>
      <c r="K134" s="30">
        <v>17030926.289999999</v>
      </c>
      <c r="L134" s="23">
        <f>(F134+J134)/C134</f>
        <v>428.42243305785126</v>
      </c>
      <c r="M134" s="23">
        <f>K134/C134</f>
        <v>175.93932117768594</v>
      </c>
      <c r="N134" s="28">
        <f>(F134+J134+K134)/C134</f>
        <v>604.36175423553721</v>
      </c>
    </row>
    <row r="135" spans="1:14">
      <c r="A135" s="27" t="s">
        <v>239</v>
      </c>
      <c r="B135" s="21" t="s">
        <v>199</v>
      </c>
      <c r="C135" s="22">
        <v>1406</v>
      </c>
      <c r="D135" s="30">
        <v>569195.37</v>
      </c>
      <c r="E135" s="31">
        <v>0</v>
      </c>
      <c r="F135" s="30">
        <f>D135-E135</f>
        <v>569195.37</v>
      </c>
      <c r="G135" s="30">
        <v>10912.59</v>
      </c>
      <c r="H135" s="30">
        <v>0</v>
      </c>
      <c r="I135" s="30">
        <v>0</v>
      </c>
      <c r="J135" s="30">
        <f>G135-H135-I135</f>
        <v>10912.59</v>
      </c>
      <c r="K135" s="30">
        <v>269549.73</v>
      </c>
      <c r="L135" s="23">
        <f>(F135+J135)/C135</f>
        <v>412.59456614509241</v>
      </c>
      <c r="M135" s="23">
        <f>K135/C135</f>
        <v>191.71389046941678</v>
      </c>
      <c r="N135" s="28">
        <f>(F135+J135+K135)/C135</f>
        <v>604.30845661450917</v>
      </c>
    </row>
    <row r="136" spans="1:14">
      <c r="A136" s="27" t="s">
        <v>283</v>
      </c>
      <c r="B136" s="21" t="s">
        <v>257</v>
      </c>
      <c r="C136" s="22">
        <v>1490</v>
      </c>
      <c r="D136" s="30">
        <v>776252.23</v>
      </c>
      <c r="E136" s="31">
        <v>0</v>
      </c>
      <c r="F136" s="30">
        <f>D136-E136</f>
        <v>776252.23</v>
      </c>
      <c r="G136" s="30">
        <v>19178.53</v>
      </c>
      <c r="H136" s="30">
        <v>0</v>
      </c>
      <c r="I136" s="30">
        <v>0</v>
      </c>
      <c r="J136" s="30">
        <f>G136-H136-I136</f>
        <v>19178.53</v>
      </c>
      <c r="K136" s="30">
        <v>104163.38</v>
      </c>
      <c r="L136" s="23">
        <f>(F136+J136)/C136</f>
        <v>533.84614765100673</v>
      </c>
      <c r="M136" s="23">
        <f>K136/C136</f>
        <v>69.908308724832224</v>
      </c>
      <c r="N136" s="28">
        <f>(F136+J136+K136)/C136</f>
        <v>603.75445637583891</v>
      </c>
    </row>
    <row r="137" spans="1:14">
      <c r="A137" s="27" t="s">
        <v>435</v>
      </c>
      <c r="B137" s="21" t="s">
        <v>199</v>
      </c>
      <c r="C137" s="22">
        <v>6235</v>
      </c>
      <c r="D137" s="30">
        <v>2209713.5299999998</v>
      </c>
      <c r="E137" s="31">
        <v>0</v>
      </c>
      <c r="F137" s="30">
        <f>D137-E137</f>
        <v>2209713.5299999998</v>
      </c>
      <c r="G137" s="30">
        <v>48379.89</v>
      </c>
      <c r="H137" s="30">
        <v>0</v>
      </c>
      <c r="I137" s="30">
        <v>0</v>
      </c>
      <c r="J137" s="30">
        <f>G137-H137-I137</f>
        <v>48379.89</v>
      </c>
      <c r="K137" s="30">
        <v>1502660.19</v>
      </c>
      <c r="L137" s="23">
        <f>(F137+J137)/C137</f>
        <v>362.16414113873293</v>
      </c>
      <c r="M137" s="23">
        <f>K137/C137</f>
        <v>241.00404009623094</v>
      </c>
      <c r="N137" s="28">
        <f>(F137+J137+K137)/C137</f>
        <v>603.16818123496387</v>
      </c>
    </row>
    <row r="138" spans="1:14">
      <c r="A138" s="27" t="s">
        <v>207</v>
      </c>
      <c r="B138" s="21" t="s">
        <v>199</v>
      </c>
      <c r="C138" s="22">
        <v>3575</v>
      </c>
      <c r="D138" s="30">
        <v>1136943.4099999999</v>
      </c>
      <c r="E138" s="31">
        <v>0</v>
      </c>
      <c r="F138" s="30">
        <f>D138-E138</f>
        <v>1136943.4099999999</v>
      </c>
      <c r="G138" s="30">
        <v>36625.129999999997</v>
      </c>
      <c r="H138" s="30">
        <v>0</v>
      </c>
      <c r="I138" s="30">
        <v>0</v>
      </c>
      <c r="J138" s="30">
        <f>G138-H138-I138</f>
        <v>36625.129999999997</v>
      </c>
      <c r="K138" s="30">
        <v>965042.87</v>
      </c>
      <c r="L138" s="23">
        <f>(F138+J138)/C138</f>
        <v>328.2709202797202</v>
      </c>
      <c r="M138" s="23">
        <f>K138/C138</f>
        <v>269.94206153846153</v>
      </c>
      <c r="N138" s="28">
        <f>(F138+J138+K138)/C138</f>
        <v>598.21298181818167</v>
      </c>
    </row>
    <row r="139" spans="1:14">
      <c r="A139" s="27" t="s">
        <v>516</v>
      </c>
      <c r="B139" s="21" t="s">
        <v>257</v>
      </c>
      <c r="C139" s="22">
        <v>42605</v>
      </c>
      <c r="D139" s="30">
        <v>17580161.489999998</v>
      </c>
      <c r="E139" s="31">
        <v>0</v>
      </c>
      <c r="F139" s="30">
        <f>D139-E139</f>
        <v>17580161.489999998</v>
      </c>
      <c r="G139" s="30">
        <v>347820.16</v>
      </c>
      <c r="H139" s="30">
        <v>0</v>
      </c>
      <c r="I139" s="30">
        <v>0</v>
      </c>
      <c r="J139" s="30">
        <f>G139-H139-I139</f>
        <v>347820.16</v>
      </c>
      <c r="K139" s="30">
        <v>7522361.1699999999</v>
      </c>
      <c r="L139" s="23">
        <f>(F139+J139)/C139</f>
        <v>420.79525055744625</v>
      </c>
      <c r="M139" s="23">
        <f>K139/C139</f>
        <v>176.56052505574462</v>
      </c>
      <c r="N139" s="28">
        <f>(F139+J139+K139)/C139</f>
        <v>597.35577561319099</v>
      </c>
    </row>
    <row r="140" spans="1:14">
      <c r="A140" s="27" t="s">
        <v>401</v>
      </c>
      <c r="B140" s="21" t="s">
        <v>199</v>
      </c>
      <c r="C140" s="22">
        <v>10726</v>
      </c>
      <c r="D140" s="30">
        <v>3524743.74</v>
      </c>
      <c r="E140" s="31">
        <v>0</v>
      </c>
      <c r="F140" s="30">
        <f>D140-E140</f>
        <v>3524743.74</v>
      </c>
      <c r="G140" s="30">
        <v>169745.31</v>
      </c>
      <c r="H140" s="30">
        <v>0</v>
      </c>
      <c r="I140" s="30">
        <v>0</v>
      </c>
      <c r="J140" s="30">
        <f>G140-H140-I140</f>
        <v>169745.31</v>
      </c>
      <c r="K140" s="30">
        <v>2708509.31</v>
      </c>
      <c r="L140" s="23">
        <f>(F140+J140)/C140</f>
        <v>344.44238765616262</v>
      </c>
      <c r="M140" s="23">
        <f>K140/C140</f>
        <v>252.51811579339923</v>
      </c>
      <c r="N140" s="28">
        <f>(F140+J140+K140)/C140</f>
        <v>596.96050344956188</v>
      </c>
    </row>
    <row r="141" spans="1:14">
      <c r="A141" s="27" t="s">
        <v>611</v>
      </c>
      <c r="B141" s="21" t="s">
        <v>296</v>
      </c>
      <c r="C141" s="22">
        <v>385</v>
      </c>
      <c r="D141" s="30">
        <v>173543.35</v>
      </c>
      <c r="E141" s="31">
        <v>0</v>
      </c>
      <c r="F141" s="30">
        <f>D141-E141</f>
        <v>173543.35</v>
      </c>
      <c r="G141" s="30">
        <v>0</v>
      </c>
      <c r="H141" s="30">
        <v>0</v>
      </c>
      <c r="I141" s="30">
        <v>0</v>
      </c>
      <c r="J141" s="30">
        <f>G141-H141-I141</f>
        <v>0</v>
      </c>
      <c r="K141" s="30">
        <v>55966.02</v>
      </c>
      <c r="L141" s="23">
        <f>(F141+J141)/C141</f>
        <v>450.76194805194808</v>
      </c>
      <c r="M141" s="23">
        <f>K141/C141</f>
        <v>145.36628571428571</v>
      </c>
      <c r="N141" s="28">
        <f>(F141+J141+K141)/C141</f>
        <v>596.12823376623373</v>
      </c>
    </row>
    <row r="142" spans="1:14">
      <c r="A142" s="27" t="s">
        <v>395</v>
      </c>
      <c r="B142" s="21" t="s">
        <v>0</v>
      </c>
      <c r="C142" s="22">
        <v>18808</v>
      </c>
      <c r="D142" s="30">
        <v>8188791.1100000003</v>
      </c>
      <c r="E142" s="31">
        <v>0</v>
      </c>
      <c r="F142" s="30">
        <f>D142-E142</f>
        <v>8188791.1100000003</v>
      </c>
      <c r="G142" s="30">
        <v>780333.27</v>
      </c>
      <c r="H142" s="30">
        <v>0</v>
      </c>
      <c r="I142" s="30">
        <v>0</v>
      </c>
      <c r="J142" s="30">
        <f>G142-H142-I142</f>
        <v>780333.27</v>
      </c>
      <c r="K142" s="30">
        <v>2228019.71</v>
      </c>
      <c r="L142" s="23">
        <f>(F142+J142)/C142</f>
        <v>476.87815716716295</v>
      </c>
      <c r="M142" s="23">
        <f>K142/C142</f>
        <v>118.46127764780944</v>
      </c>
      <c r="N142" s="28">
        <f>(F142+J142+K142)/C142</f>
        <v>595.33943481497238</v>
      </c>
    </row>
    <row r="143" spans="1:14">
      <c r="A143" s="27" t="s">
        <v>227</v>
      </c>
      <c r="B143" s="21" t="s">
        <v>199</v>
      </c>
      <c r="C143" s="22">
        <v>1434</v>
      </c>
      <c r="D143" s="30">
        <v>487830.09</v>
      </c>
      <c r="E143" s="31">
        <v>0</v>
      </c>
      <c r="F143" s="30">
        <f>D143-E143</f>
        <v>487830.09</v>
      </c>
      <c r="G143" s="30">
        <v>10547.98</v>
      </c>
      <c r="H143" s="30">
        <v>0</v>
      </c>
      <c r="I143" s="30">
        <v>0</v>
      </c>
      <c r="J143" s="30">
        <f>G143-H143-I143</f>
        <v>10547.98</v>
      </c>
      <c r="K143" s="30">
        <v>351020.49</v>
      </c>
      <c r="L143" s="23">
        <f>(F143+J143)/C143</f>
        <v>347.54398186889819</v>
      </c>
      <c r="M143" s="23">
        <f>K143/C143</f>
        <v>244.78416317991631</v>
      </c>
      <c r="N143" s="28">
        <f>(F143+J143+K143)/C143</f>
        <v>592.32814504881458</v>
      </c>
    </row>
    <row r="144" spans="1:14">
      <c r="A144" s="27" t="s">
        <v>637</v>
      </c>
      <c r="B144" s="21" t="s">
        <v>133</v>
      </c>
      <c r="C144" s="22">
        <v>1536</v>
      </c>
      <c r="D144" s="30">
        <v>667136.81999999995</v>
      </c>
      <c r="E144" s="31">
        <v>0</v>
      </c>
      <c r="F144" s="30">
        <f>D144-E144</f>
        <v>667136.81999999995</v>
      </c>
      <c r="G144" s="30">
        <v>11508.58</v>
      </c>
      <c r="H144" s="30">
        <v>0</v>
      </c>
      <c r="I144" s="30">
        <v>0</v>
      </c>
      <c r="J144" s="30">
        <f>G144-H144-I144</f>
        <v>11508.58</v>
      </c>
      <c r="K144" s="30">
        <v>230922.48</v>
      </c>
      <c r="L144" s="23">
        <f>(F144+J144)/C144</f>
        <v>441.82643229166661</v>
      </c>
      <c r="M144" s="23">
        <f>K144/C144</f>
        <v>150.34015625000001</v>
      </c>
      <c r="N144" s="28">
        <f>(F144+J144+K144)/C144</f>
        <v>592.16658854166656</v>
      </c>
    </row>
    <row r="145" spans="1:14">
      <c r="A145" s="27" t="s">
        <v>291</v>
      </c>
      <c r="B145" s="21" t="s">
        <v>288</v>
      </c>
      <c r="C145" s="22">
        <v>455</v>
      </c>
      <c r="D145" s="30">
        <v>183156.36</v>
      </c>
      <c r="E145" s="31">
        <v>0</v>
      </c>
      <c r="F145" s="30">
        <f>D145-E145</f>
        <v>183156.36</v>
      </c>
      <c r="G145" s="30">
        <v>7927.93</v>
      </c>
      <c r="H145" s="30">
        <v>0</v>
      </c>
      <c r="I145" s="30">
        <v>0</v>
      </c>
      <c r="J145" s="30">
        <f>G145-H145-I145</f>
        <v>7927.93</v>
      </c>
      <c r="K145" s="30">
        <v>78108.13</v>
      </c>
      <c r="L145" s="23">
        <f>(F145+J145)/C145</f>
        <v>419.96547252747246</v>
      </c>
      <c r="M145" s="23">
        <f>K145/C145</f>
        <v>171.66621978021979</v>
      </c>
      <c r="N145" s="28">
        <f>(F145+J145+K145)/C145</f>
        <v>591.63169230769222</v>
      </c>
    </row>
    <row r="146" spans="1:14">
      <c r="A146" s="27" t="s">
        <v>246</v>
      </c>
      <c r="B146" s="21" t="s">
        <v>199</v>
      </c>
      <c r="C146" s="22">
        <v>2642</v>
      </c>
      <c r="D146" s="30">
        <v>912542.09</v>
      </c>
      <c r="E146" s="31">
        <v>0</v>
      </c>
      <c r="F146" s="30">
        <f>D146-E146</f>
        <v>912542.09</v>
      </c>
      <c r="G146" s="30">
        <v>20176.189999999999</v>
      </c>
      <c r="H146" s="30">
        <v>0</v>
      </c>
      <c r="I146" s="30">
        <v>0</v>
      </c>
      <c r="J146" s="30">
        <f>G146-H146-I146</f>
        <v>20176.189999999999</v>
      </c>
      <c r="K146" s="30">
        <v>629426.39</v>
      </c>
      <c r="L146" s="23">
        <f>(F146+J146)/C146</f>
        <v>353.03492808478421</v>
      </c>
      <c r="M146" s="23">
        <f>K146/C146</f>
        <v>238.23860333081001</v>
      </c>
      <c r="N146" s="28">
        <f>(F146+J146+K146)/C146</f>
        <v>591.27353141559422</v>
      </c>
    </row>
    <row r="147" spans="1:14">
      <c r="A147" s="27" t="s">
        <v>425</v>
      </c>
      <c r="B147" s="21" t="s">
        <v>342</v>
      </c>
      <c r="C147" s="22">
        <v>12788</v>
      </c>
      <c r="D147" s="30">
        <v>6303828.8399999999</v>
      </c>
      <c r="E147" s="31">
        <v>0</v>
      </c>
      <c r="F147" s="30">
        <f>D147-E147</f>
        <v>6303828.8399999999</v>
      </c>
      <c r="G147" s="30">
        <v>498938.25</v>
      </c>
      <c r="H147" s="30">
        <v>0</v>
      </c>
      <c r="I147" s="30">
        <v>0</v>
      </c>
      <c r="J147" s="30">
        <f>G147-H147-I147</f>
        <v>498938.25</v>
      </c>
      <c r="K147" s="30">
        <v>750794.82</v>
      </c>
      <c r="L147" s="23">
        <f>(F147+J147)/C147</f>
        <v>531.96489599624647</v>
      </c>
      <c r="M147" s="23">
        <f>K147/C147</f>
        <v>58.710886768845789</v>
      </c>
      <c r="N147" s="28">
        <f>(F147+J147+K147)/C147</f>
        <v>590.67578276509232</v>
      </c>
    </row>
    <row r="148" spans="1:14">
      <c r="A148" s="27" t="s">
        <v>581</v>
      </c>
      <c r="B148" s="21" t="s">
        <v>199</v>
      </c>
      <c r="C148" s="22">
        <v>3314</v>
      </c>
      <c r="D148" s="30">
        <v>1258413.97</v>
      </c>
      <c r="E148" s="31">
        <v>0</v>
      </c>
      <c r="F148" s="30">
        <f>D148-E148</f>
        <v>1258413.97</v>
      </c>
      <c r="G148" s="30">
        <v>19047.45</v>
      </c>
      <c r="H148" s="30">
        <v>0</v>
      </c>
      <c r="I148" s="30">
        <v>0</v>
      </c>
      <c r="J148" s="30">
        <f>G148-H148-I148</f>
        <v>19047.45</v>
      </c>
      <c r="K148" s="30">
        <v>679702.88</v>
      </c>
      <c r="L148" s="23">
        <f>(F148+J148)/C148</f>
        <v>385.47417622208809</v>
      </c>
      <c r="M148" s="23">
        <f>K148/C148</f>
        <v>205.1004465902233</v>
      </c>
      <c r="N148" s="28">
        <f>(F148+J148+K148)/C148</f>
        <v>590.5746228123113</v>
      </c>
    </row>
    <row r="149" spans="1:14">
      <c r="A149" s="27" t="s">
        <v>513</v>
      </c>
      <c r="B149" s="21" t="s">
        <v>342</v>
      </c>
      <c r="C149" s="22">
        <v>27627</v>
      </c>
      <c r="D149" s="30">
        <v>8680021.3499999996</v>
      </c>
      <c r="E149" s="31">
        <v>0</v>
      </c>
      <c r="F149" s="30">
        <f>D149-E149</f>
        <v>8680021.3499999996</v>
      </c>
      <c r="G149" s="30">
        <v>238190.81</v>
      </c>
      <c r="H149" s="30">
        <v>0</v>
      </c>
      <c r="I149" s="30">
        <v>0</v>
      </c>
      <c r="J149" s="30">
        <f>G149-H149-I149</f>
        <v>238190.81</v>
      </c>
      <c r="K149" s="30">
        <v>7339703.7599999998</v>
      </c>
      <c r="L149" s="23">
        <f>(F149+J149)/C149</f>
        <v>322.80783870850979</v>
      </c>
      <c r="M149" s="23">
        <f>K149/C149</f>
        <v>265.6713997176675</v>
      </c>
      <c r="N149" s="28">
        <f>(F149+J149+K149)/C149</f>
        <v>588.47923842617729</v>
      </c>
    </row>
    <row r="150" spans="1:14">
      <c r="A150" s="27" t="s">
        <v>100</v>
      </c>
      <c r="B150" s="21" t="s">
        <v>0</v>
      </c>
      <c r="C150" s="22">
        <v>394</v>
      </c>
      <c r="D150" s="30">
        <v>157199.49</v>
      </c>
      <c r="E150" s="31">
        <v>0</v>
      </c>
      <c r="F150" s="30">
        <f>D150-E150</f>
        <v>157199.49</v>
      </c>
      <c r="G150" s="30">
        <v>10369.57</v>
      </c>
      <c r="H150" s="30">
        <v>0</v>
      </c>
      <c r="I150" s="30">
        <v>0</v>
      </c>
      <c r="J150" s="30">
        <f>G150-H150-I150</f>
        <v>10369.57</v>
      </c>
      <c r="K150" s="30">
        <v>64242.61</v>
      </c>
      <c r="L150" s="23">
        <f>(F150+J150)/C150</f>
        <v>425.30218274111672</v>
      </c>
      <c r="M150" s="23">
        <f>K150/C150</f>
        <v>163.05230964467006</v>
      </c>
      <c r="N150" s="28">
        <f>(F150+J150+K150)/C150</f>
        <v>588.35449238578678</v>
      </c>
    </row>
    <row r="151" spans="1:14">
      <c r="A151" s="27" t="s">
        <v>194</v>
      </c>
      <c r="B151" s="21" t="s">
        <v>133</v>
      </c>
      <c r="C151" s="22">
        <v>495</v>
      </c>
      <c r="D151" s="30">
        <v>238740.11</v>
      </c>
      <c r="E151" s="31">
        <v>0</v>
      </c>
      <c r="F151" s="30">
        <f>D151-E151</f>
        <v>238740.11</v>
      </c>
      <c r="G151" s="30">
        <v>4993.46</v>
      </c>
      <c r="H151" s="30">
        <v>0</v>
      </c>
      <c r="I151" s="30">
        <v>0</v>
      </c>
      <c r="J151" s="30">
        <f>G151-H151-I151</f>
        <v>4993.46</v>
      </c>
      <c r="K151" s="30">
        <v>46310.879999999997</v>
      </c>
      <c r="L151" s="23">
        <f>(F151+J151)/C151</f>
        <v>492.39105050505049</v>
      </c>
      <c r="M151" s="23">
        <f>K151/C151</f>
        <v>93.557333333333332</v>
      </c>
      <c r="N151" s="28">
        <f>(F151+J151+K151)/C151</f>
        <v>585.94838383838373</v>
      </c>
    </row>
    <row r="152" spans="1:14">
      <c r="A152" s="27" t="s">
        <v>329</v>
      </c>
      <c r="B152" s="21" t="s">
        <v>296</v>
      </c>
      <c r="C152" s="22">
        <v>3522</v>
      </c>
      <c r="D152" s="30">
        <v>1583572.93</v>
      </c>
      <c r="E152" s="31">
        <v>0</v>
      </c>
      <c r="F152" s="30">
        <f>D152-E152</f>
        <v>1583572.93</v>
      </c>
      <c r="G152" s="30">
        <v>52543.66</v>
      </c>
      <c r="H152" s="30">
        <v>0</v>
      </c>
      <c r="I152" s="30">
        <v>0</v>
      </c>
      <c r="J152" s="30">
        <f>G152-H152-I152</f>
        <v>52543.66</v>
      </c>
      <c r="K152" s="30">
        <v>424056.23</v>
      </c>
      <c r="L152" s="23">
        <f>(F152+J152)/C152</f>
        <v>464.54190516751839</v>
      </c>
      <c r="M152" s="23">
        <f>K152/C152</f>
        <v>120.40210959681998</v>
      </c>
      <c r="N152" s="28">
        <f>(F152+J152+K152)/C152</f>
        <v>584.94401476433836</v>
      </c>
    </row>
    <row r="153" spans="1:14">
      <c r="A153" s="27" t="s">
        <v>414</v>
      </c>
      <c r="B153" s="21" t="s">
        <v>133</v>
      </c>
      <c r="C153" s="22">
        <v>6555</v>
      </c>
      <c r="D153" s="30">
        <v>2509783.62</v>
      </c>
      <c r="E153" s="31">
        <v>0</v>
      </c>
      <c r="F153" s="30">
        <f>D153-E153</f>
        <v>2509783.62</v>
      </c>
      <c r="G153" s="30">
        <v>134581.38</v>
      </c>
      <c r="H153" s="30">
        <v>0</v>
      </c>
      <c r="I153" s="30">
        <v>0</v>
      </c>
      <c r="J153" s="30">
        <f>G153-H153-I153</f>
        <v>134581.38</v>
      </c>
      <c r="K153" s="30">
        <v>1179228.6000000001</v>
      </c>
      <c r="L153" s="23">
        <f>(F153+J153)/C153</f>
        <v>403.41189931350112</v>
      </c>
      <c r="M153" s="23">
        <f>K153/C153</f>
        <v>179.89757437070941</v>
      </c>
      <c r="N153" s="28">
        <f>(F153+J153+K153)/C153</f>
        <v>583.3094736842105</v>
      </c>
    </row>
    <row r="154" spans="1:14">
      <c r="A154" s="27" t="s">
        <v>408</v>
      </c>
      <c r="B154" s="21" t="s">
        <v>342</v>
      </c>
      <c r="C154" s="22">
        <v>7751</v>
      </c>
      <c r="D154" s="30">
        <v>3915599.62</v>
      </c>
      <c r="E154" s="31">
        <v>0</v>
      </c>
      <c r="F154" s="30">
        <f>D154-E154</f>
        <v>3915599.62</v>
      </c>
      <c r="G154" s="30">
        <v>86908.57</v>
      </c>
      <c r="H154" s="30">
        <v>0</v>
      </c>
      <c r="I154" s="30">
        <v>0</v>
      </c>
      <c r="J154" s="30">
        <f>G154-H154-I154</f>
        <v>86908.57</v>
      </c>
      <c r="K154" s="30">
        <v>508994.65</v>
      </c>
      <c r="L154" s="23">
        <f>(F154+J154)/C154</f>
        <v>516.38603922074572</v>
      </c>
      <c r="M154" s="23">
        <f>K154/C154</f>
        <v>65.668255708940791</v>
      </c>
      <c r="N154" s="28">
        <f>(F154+J154+K154)/C154</f>
        <v>582.05429492968642</v>
      </c>
    </row>
    <row r="155" spans="1:14">
      <c r="A155" s="27" t="s">
        <v>61</v>
      </c>
      <c r="B155" s="21" t="s">
        <v>0</v>
      </c>
      <c r="C155" s="22">
        <v>330</v>
      </c>
      <c r="D155" s="30">
        <v>127480.94</v>
      </c>
      <c r="E155" s="31">
        <v>0</v>
      </c>
      <c r="F155" s="30">
        <f>D155-E155</f>
        <v>127480.94</v>
      </c>
      <c r="G155" s="30">
        <v>19827.13</v>
      </c>
      <c r="H155" s="30">
        <v>0</v>
      </c>
      <c r="I155" s="30">
        <v>0</v>
      </c>
      <c r="J155" s="30">
        <f>G155-H155-I155</f>
        <v>19827.13</v>
      </c>
      <c r="K155" s="30">
        <v>44413.440000000002</v>
      </c>
      <c r="L155" s="23">
        <f>(F155+J155)/C155</f>
        <v>446.38809090909092</v>
      </c>
      <c r="M155" s="23">
        <f>K155/C155</f>
        <v>134.58618181818181</v>
      </c>
      <c r="N155" s="28">
        <f>(F155+J155+K155)/C155</f>
        <v>580.97427272727271</v>
      </c>
    </row>
    <row r="156" spans="1:14">
      <c r="A156" s="27" t="s">
        <v>306</v>
      </c>
      <c r="B156" s="21" t="s">
        <v>296</v>
      </c>
      <c r="C156" s="22">
        <v>1681</v>
      </c>
      <c r="D156" s="30">
        <v>516928</v>
      </c>
      <c r="E156" s="31">
        <v>0</v>
      </c>
      <c r="F156" s="30">
        <f>D156-E156</f>
        <v>516928</v>
      </c>
      <c r="G156" s="30">
        <v>16758.259999999998</v>
      </c>
      <c r="H156" s="30">
        <v>0</v>
      </c>
      <c r="I156" s="30">
        <v>0</v>
      </c>
      <c r="J156" s="30">
        <f>G156-H156-I156</f>
        <v>16758.259999999998</v>
      </c>
      <c r="K156" s="30">
        <v>439060.84</v>
      </c>
      <c r="L156" s="23">
        <f>(F156+J156)/C156</f>
        <v>317.48141582391435</v>
      </c>
      <c r="M156" s="23">
        <f>K156/C156</f>
        <v>261.19026769779896</v>
      </c>
      <c r="N156" s="28">
        <f>(F156+J156+K156)/C156</f>
        <v>578.67168352171336</v>
      </c>
    </row>
    <row r="157" spans="1:14">
      <c r="A157" s="27" t="s">
        <v>126</v>
      </c>
      <c r="B157" s="21" t="s">
        <v>103</v>
      </c>
      <c r="C157" s="22">
        <v>1287</v>
      </c>
      <c r="D157" s="30">
        <v>569968.47</v>
      </c>
      <c r="E157" s="31">
        <v>0</v>
      </c>
      <c r="F157" s="30">
        <f>D157-E157</f>
        <v>569968.47</v>
      </c>
      <c r="G157" s="30">
        <v>6024.28</v>
      </c>
      <c r="H157" s="30">
        <v>0</v>
      </c>
      <c r="I157" s="30">
        <v>0</v>
      </c>
      <c r="J157" s="30">
        <f>G157-H157-I157</f>
        <v>6024.28</v>
      </c>
      <c r="K157" s="30">
        <v>168650.13</v>
      </c>
      <c r="L157" s="23">
        <f>(F157+J157)/C157</f>
        <v>447.54681429681432</v>
      </c>
      <c r="M157" s="23">
        <f>K157/C157</f>
        <v>131.04128205128205</v>
      </c>
      <c r="N157" s="28">
        <f>(F157+J157+K157)/C157</f>
        <v>578.58809634809631</v>
      </c>
    </row>
    <row r="158" spans="1:14">
      <c r="A158" s="27" t="s">
        <v>392</v>
      </c>
      <c r="B158" s="21" t="s">
        <v>342</v>
      </c>
      <c r="C158" s="22">
        <v>5530</v>
      </c>
      <c r="D158" s="30">
        <v>2549241.4500000002</v>
      </c>
      <c r="E158" s="31">
        <v>0</v>
      </c>
      <c r="F158" s="30">
        <f>D158-E158</f>
        <v>2549241.4500000002</v>
      </c>
      <c r="G158" s="30">
        <v>81659.679999999993</v>
      </c>
      <c r="H158" s="30">
        <v>0</v>
      </c>
      <c r="I158" s="30">
        <v>0</v>
      </c>
      <c r="J158" s="30">
        <f>G158-H158-I158</f>
        <v>81659.679999999993</v>
      </c>
      <c r="K158" s="30">
        <v>564697.49</v>
      </c>
      <c r="L158" s="23">
        <f>(F158+J158)/C158</f>
        <v>475.75065641952989</v>
      </c>
      <c r="M158" s="23">
        <f>K158/C158</f>
        <v>102.11527848101265</v>
      </c>
      <c r="N158" s="28">
        <f>(F158+J158+K158)/C158</f>
        <v>577.86593490054247</v>
      </c>
    </row>
    <row r="159" spans="1:14">
      <c r="A159" s="27" t="s">
        <v>170</v>
      </c>
      <c r="B159" s="21" t="s">
        <v>133</v>
      </c>
      <c r="C159" s="22">
        <v>2079</v>
      </c>
      <c r="D159" s="30">
        <v>794702.73</v>
      </c>
      <c r="E159" s="31">
        <v>0</v>
      </c>
      <c r="F159" s="30">
        <f>D159-E159</f>
        <v>794702.73</v>
      </c>
      <c r="G159" s="30">
        <v>8055.52</v>
      </c>
      <c r="H159" s="30">
        <v>0</v>
      </c>
      <c r="I159" s="30">
        <v>0</v>
      </c>
      <c r="J159" s="30">
        <f>G159-H159-I159</f>
        <v>8055.52</v>
      </c>
      <c r="K159" s="30">
        <v>397691.58</v>
      </c>
      <c r="L159" s="23">
        <f>(F159+J159)/C159</f>
        <v>386.12710437710439</v>
      </c>
      <c r="M159" s="23">
        <f>K159/C159</f>
        <v>191.28984126984128</v>
      </c>
      <c r="N159" s="28">
        <f>(F159+J159+K159)/C159</f>
        <v>577.41694564694569</v>
      </c>
    </row>
    <row r="160" spans="1:14">
      <c r="A160" s="27" t="s">
        <v>510</v>
      </c>
      <c r="B160" s="21" t="s">
        <v>133</v>
      </c>
      <c r="C160" s="22">
        <v>30663</v>
      </c>
      <c r="D160" s="30">
        <v>10917178.5</v>
      </c>
      <c r="E160" s="31">
        <v>0</v>
      </c>
      <c r="F160" s="30">
        <f>D160-E160</f>
        <v>10917178.5</v>
      </c>
      <c r="G160" s="30">
        <v>1274326.8</v>
      </c>
      <c r="H160" s="30">
        <v>0</v>
      </c>
      <c r="I160" s="30">
        <v>0</v>
      </c>
      <c r="J160" s="30">
        <f>G160-H160-I160</f>
        <v>1274326.8</v>
      </c>
      <c r="K160" s="30">
        <v>5462316.6200000001</v>
      </c>
      <c r="L160" s="23">
        <f>(F160+J160)/C160</f>
        <v>397.59662459641913</v>
      </c>
      <c r="M160" s="23">
        <f>K160/C160</f>
        <v>178.14031960343084</v>
      </c>
      <c r="N160" s="28">
        <f>(F160+J160+K160)/C160</f>
        <v>575.73694419985009</v>
      </c>
    </row>
    <row r="161" spans="1:14">
      <c r="A161" s="27" t="s">
        <v>586</v>
      </c>
      <c r="B161" s="21" t="s">
        <v>199</v>
      </c>
      <c r="C161" s="22">
        <v>4472</v>
      </c>
      <c r="D161" s="30">
        <v>1491266.22</v>
      </c>
      <c r="E161" s="31">
        <v>0</v>
      </c>
      <c r="F161" s="30">
        <f>D161-E161</f>
        <v>1491266.22</v>
      </c>
      <c r="G161" s="30">
        <v>38715.339999999997</v>
      </c>
      <c r="H161" s="30">
        <v>0</v>
      </c>
      <c r="I161" s="30">
        <v>0</v>
      </c>
      <c r="J161" s="30">
        <f>G161-H161-I161</f>
        <v>38715.339999999997</v>
      </c>
      <c r="K161" s="30">
        <v>1042857.59</v>
      </c>
      <c r="L161" s="23">
        <f>(F161+J161)/C161</f>
        <v>342.12467799642218</v>
      </c>
      <c r="M161" s="23">
        <f>K161/C161</f>
        <v>233.197135509839</v>
      </c>
      <c r="N161" s="28">
        <f>(F161+J161+K161)/C161</f>
        <v>575.32181350626115</v>
      </c>
    </row>
    <row r="162" spans="1:14">
      <c r="A162" s="27" t="s">
        <v>608</v>
      </c>
      <c r="B162" s="21" t="s">
        <v>296</v>
      </c>
      <c r="C162" s="22">
        <v>6444</v>
      </c>
      <c r="D162" s="30">
        <v>3106502.35</v>
      </c>
      <c r="E162" s="31">
        <v>0</v>
      </c>
      <c r="F162" s="30">
        <f>D162-E162</f>
        <v>3106502.35</v>
      </c>
      <c r="G162" s="30">
        <v>52058.84</v>
      </c>
      <c r="H162" s="30">
        <v>0</v>
      </c>
      <c r="I162" s="30">
        <v>0</v>
      </c>
      <c r="J162" s="30">
        <f>G162-H162-I162</f>
        <v>52058.84</v>
      </c>
      <c r="K162" s="30">
        <v>538878.93999999994</v>
      </c>
      <c r="L162" s="23">
        <f>(F162+J162)/C162</f>
        <v>490.15536778398507</v>
      </c>
      <c r="M162" s="23">
        <f>K162/C162</f>
        <v>83.624913097454993</v>
      </c>
      <c r="N162" s="28">
        <f>(F162+J162+K162)/C162</f>
        <v>573.78028088144004</v>
      </c>
    </row>
    <row r="163" spans="1:14">
      <c r="A163" s="27" t="s">
        <v>183</v>
      </c>
      <c r="B163" s="21" t="s">
        <v>133</v>
      </c>
      <c r="C163" s="22">
        <v>246</v>
      </c>
      <c r="D163" s="30">
        <v>93187.59</v>
      </c>
      <c r="E163" s="31">
        <v>0</v>
      </c>
      <c r="F163" s="30">
        <f>D163-E163</f>
        <v>93187.59</v>
      </c>
      <c r="G163" s="30">
        <v>1093.46</v>
      </c>
      <c r="H163" s="30">
        <v>0</v>
      </c>
      <c r="I163" s="30">
        <v>0</v>
      </c>
      <c r="J163" s="30">
        <f>G163-H163-I163</f>
        <v>1093.46</v>
      </c>
      <c r="K163" s="30">
        <v>46797.08</v>
      </c>
      <c r="L163" s="23">
        <f>(F163+J163)/C163</f>
        <v>383.25630081300812</v>
      </c>
      <c r="M163" s="23">
        <f>K163/C163</f>
        <v>190.23203252032522</v>
      </c>
      <c r="N163" s="28">
        <f>(F163+J163+K163)/C163</f>
        <v>573.48833333333334</v>
      </c>
    </row>
    <row r="164" spans="1:14">
      <c r="A164" s="27" t="s">
        <v>253</v>
      </c>
      <c r="B164" s="21" t="s">
        <v>199</v>
      </c>
      <c r="C164" s="22">
        <v>1811</v>
      </c>
      <c r="D164" s="30">
        <v>613962.66</v>
      </c>
      <c r="E164" s="31">
        <v>0</v>
      </c>
      <c r="F164" s="30">
        <f>D164-E164</f>
        <v>613962.66</v>
      </c>
      <c r="G164" s="30">
        <v>21314.15</v>
      </c>
      <c r="H164" s="30">
        <v>0</v>
      </c>
      <c r="I164" s="30">
        <v>0</v>
      </c>
      <c r="J164" s="30">
        <f>G164-H164-I164</f>
        <v>21314.15</v>
      </c>
      <c r="K164" s="30">
        <v>400908.51</v>
      </c>
      <c r="L164" s="23">
        <f>(F164+J164)/C164</f>
        <v>350.78785753727226</v>
      </c>
      <c r="M164" s="23">
        <f>K164/C164</f>
        <v>221.37410822749862</v>
      </c>
      <c r="N164" s="28">
        <f>(F164+J164+K164)/C164</f>
        <v>572.16196576477091</v>
      </c>
    </row>
    <row r="165" spans="1:14">
      <c r="A165" s="27" t="s">
        <v>175</v>
      </c>
      <c r="B165" s="21" t="s">
        <v>133</v>
      </c>
      <c r="C165" s="22">
        <v>3009</v>
      </c>
      <c r="D165" s="30">
        <v>1264871.51</v>
      </c>
      <c r="E165" s="31">
        <v>0</v>
      </c>
      <c r="F165" s="30">
        <f>D165-E165</f>
        <v>1264871.51</v>
      </c>
      <c r="G165" s="30">
        <v>71777.399999999994</v>
      </c>
      <c r="H165" s="30">
        <v>0</v>
      </c>
      <c r="I165" s="30">
        <v>0</v>
      </c>
      <c r="J165" s="30">
        <f>G165-H165-I165</f>
        <v>71777.399999999994</v>
      </c>
      <c r="K165" s="30">
        <v>374644.28</v>
      </c>
      <c r="L165" s="23">
        <f>(F165+J165)/C165</f>
        <v>444.21698570953805</v>
      </c>
      <c r="M165" s="23">
        <f>K165/C165</f>
        <v>124.50790295779329</v>
      </c>
      <c r="N165" s="28">
        <f>(F165+J165+K165)/C165</f>
        <v>568.72488866733136</v>
      </c>
    </row>
    <row r="166" spans="1:14">
      <c r="A166" s="27" t="s">
        <v>522</v>
      </c>
      <c r="B166" s="21" t="s">
        <v>199</v>
      </c>
      <c r="C166" s="22">
        <v>36793</v>
      </c>
      <c r="D166" s="30">
        <v>13005747.130000001</v>
      </c>
      <c r="E166" s="31">
        <v>0</v>
      </c>
      <c r="F166" s="30">
        <f>D166-E166</f>
        <v>13005747.130000001</v>
      </c>
      <c r="G166" s="30">
        <v>289383.96999999997</v>
      </c>
      <c r="H166" s="30">
        <v>0</v>
      </c>
      <c r="I166" s="30">
        <v>0</v>
      </c>
      <c r="J166" s="30">
        <f>G166-H166-I166</f>
        <v>289383.96999999997</v>
      </c>
      <c r="K166" s="30">
        <v>7624945.6100000003</v>
      </c>
      <c r="L166" s="23">
        <f>(F166+J166)/C166</f>
        <v>361.3494713668361</v>
      </c>
      <c r="M166" s="23">
        <f>K166/C166</f>
        <v>207.23902943494687</v>
      </c>
      <c r="N166" s="28">
        <f>(F166+J166+K166)/C166</f>
        <v>568.58850080178297</v>
      </c>
    </row>
    <row r="167" spans="1:14">
      <c r="A167" s="27" t="s">
        <v>552</v>
      </c>
      <c r="B167" s="21" t="s">
        <v>288</v>
      </c>
      <c r="C167" s="22">
        <v>212749</v>
      </c>
      <c r="D167" s="30">
        <v>84043333.700000003</v>
      </c>
      <c r="E167" s="31">
        <v>2504362</v>
      </c>
      <c r="F167" s="30">
        <f>D167-E167</f>
        <v>81538971.700000003</v>
      </c>
      <c r="G167" s="30">
        <v>8893567.25</v>
      </c>
      <c r="H167" s="30">
        <v>3314152.02</v>
      </c>
      <c r="I167" s="30">
        <v>854911.86</v>
      </c>
      <c r="J167" s="30">
        <f>G167-H167-I167</f>
        <v>4724503.37</v>
      </c>
      <c r="K167" s="30">
        <v>34458975.079999998</v>
      </c>
      <c r="L167" s="23">
        <f>(F167+J167)/C167</f>
        <v>405.47064883971257</v>
      </c>
      <c r="M167" s="23">
        <f>K167/C167</f>
        <v>161.97009189232381</v>
      </c>
      <c r="N167" s="28">
        <f>(F167+J167+K167)/C167</f>
        <v>567.44074073203637</v>
      </c>
    </row>
    <row r="168" spans="1:14">
      <c r="A168" s="27" t="s">
        <v>511</v>
      </c>
      <c r="B168" s="21" t="s">
        <v>257</v>
      </c>
      <c r="C168" s="22">
        <v>20341</v>
      </c>
      <c r="D168" s="30">
        <v>7515627.7199999997</v>
      </c>
      <c r="E168" s="31">
        <v>0</v>
      </c>
      <c r="F168" s="30">
        <f>D168-E168</f>
        <v>7515627.7199999997</v>
      </c>
      <c r="G168" s="30">
        <v>112688.85</v>
      </c>
      <c r="H168" s="30">
        <v>0</v>
      </c>
      <c r="I168" s="30">
        <v>0</v>
      </c>
      <c r="J168" s="30">
        <f>G168-H168-I168</f>
        <v>112688.85</v>
      </c>
      <c r="K168" s="30">
        <v>3911418</v>
      </c>
      <c r="L168" s="23">
        <f>(F168+J168)/C168</f>
        <v>375.02170837225304</v>
      </c>
      <c r="M168" s="23">
        <f>K168/C168</f>
        <v>192.29231601199547</v>
      </c>
      <c r="N168" s="28">
        <f>(F168+J168+K168)/C168</f>
        <v>567.31402438424857</v>
      </c>
    </row>
    <row r="169" spans="1:14">
      <c r="A169" s="27" t="s">
        <v>507</v>
      </c>
      <c r="B169" s="21" t="s">
        <v>133</v>
      </c>
      <c r="C169" s="22">
        <v>26028</v>
      </c>
      <c r="D169" s="30">
        <v>9134252.9100000001</v>
      </c>
      <c r="E169" s="31">
        <v>0</v>
      </c>
      <c r="F169" s="30">
        <f>D169-E169</f>
        <v>9134252.9100000001</v>
      </c>
      <c r="G169" s="30">
        <v>725798.66</v>
      </c>
      <c r="H169" s="30">
        <v>0</v>
      </c>
      <c r="I169" s="30">
        <v>0</v>
      </c>
      <c r="J169" s="30">
        <f>G169-H169-I169</f>
        <v>725798.66</v>
      </c>
      <c r="K169" s="30">
        <v>4882530.84</v>
      </c>
      <c r="L169" s="23">
        <f>(F169+J169)/C169</f>
        <v>378.82478753649917</v>
      </c>
      <c r="M169" s="23">
        <f>K169/C169</f>
        <v>187.58763024435223</v>
      </c>
      <c r="N169" s="28">
        <f>(F169+J169+K169)/C169</f>
        <v>566.41241778085134</v>
      </c>
    </row>
    <row r="170" spans="1:14">
      <c r="A170" s="27" t="s">
        <v>19</v>
      </c>
      <c r="B170" s="21" t="s">
        <v>0</v>
      </c>
      <c r="C170" s="22">
        <v>1190</v>
      </c>
      <c r="D170" s="30">
        <v>376744.59</v>
      </c>
      <c r="E170" s="31">
        <v>0</v>
      </c>
      <c r="F170" s="30">
        <f>D170-E170</f>
        <v>376744.59</v>
      </c>
      <c r="G170" s="30">
        <v>4103.09</v>
      </c>
      <c r="H170" s="30">
        <v>0</v>
      </c>
      <c r="I170" s="30">
        <v>0</v>
      </c>
      <c r="J170" s="30">
        <f>G170-H170-I170</f>
        <v>4103.09</v>
      </c>
      <c r="K170" s="30">
        <v>292791.67999999999</v>
      </c>
      <c r="L170" s="23">
        <f>(F170+J170)/C170</f>
        <v>320.04006722689081</v>
      </c>
      <c r="M170" s="23">
        <f>K170/C170</f>
        <v>246.04342857142856</v>
      </c>
      <c r="N170" s="28">
        <f>(F170+J170+K170)/C170</f>
        <v>566.0834957983194</v>
      </c>
    </row>
    <row r="171" spans="1:14">
      <c r="A171" s="27" t="s">
        <v>554</v>
      </c>
      <c r="B171" s="21" t="s">
        <v>296</v>
      </c>
      <c r="C171" s="22">
        <v>574654</v>
      </c>
      <c r="D171" s="30">
        <v>238299064.49000001</v>
      </c>
      <c r="E171" s="31">
        <v>10026717.359999999</v>
      </c>
      <c r="F171" s="30">
        <f>D171-E171</f>
        <v>228272347.13</v>
      </c>
      <c r="G171" s="30">
        <v>21816013.690000001</v>
      </c>
      <c r="H171" s="30">
        <v>8836187.1400000006</v>
      </c>
      <c r="I171" s="30">
        <v>2618954.58</v>
      </c>
      <c r="J171" s="30">
        <f>G171-H171-I171</f>
        <v>10360871.970000001</v>
      </c>
      <c r="K171" s="30">
        <v>86471857.75</v>
      </c>
      <c r="L171" s="23">
        <f>(F171+J171)/C171</f>
        <v>415.2641747903956</v>
      </c>
      <c r="M171" s="23">
        <f>K171/C171</f>
        <v>150.47638709553922</v>
      </c>
      <c r="N171" s="28">
        <f>(F171+J171+K171)/C171</f>
        <v>565.74056188593488</v>
      </c>
    </row>
    <row r="172" spans="1:14">
      <c r="A172" s="27" t="s">
        <v>193</v>
      </c>
      <c r="B172" s="21" t="s">
        <v>133</v>
      </c>
      <c r="C172" s="22">
        <v>1030</v>
      </c>
      <c r="D172" s="30">
        <v>311319.57</v>
      </c>
      <c r="E172" s="31">
        <v>0</v>
      </c>
      <c r="F172" s="30">
        <f>D172-E172</f>
        <v>311319.57</v>
      </c>
      <c r="G172" s="30">
        <v>13812.73</v>
      </c>
      <c r="H172" s="30">
        <v>0</v>
      </c>
      <c r="I172" s="30">
        <v>0</v>
      </c>
      <c r="J172" s="30">
        <f>G172-H172-I172</f>
        <v>13812.73</v>
      </c>
      <c r="K172" s="30">
        <v>256927.86</v>
      </c>
      <c r="L172" s="23">
        <f>(F172+J172)/C172</f>
        <v>315.66242718446603</v>
      </c>
      <c r="M172" s="23">
        <f>K172/C172</f>
        <v>249.44452427184464</v>
      </c>
      <c r="N172" s="28">
        <f>(F172+J172+K172)/C172</f>
        <v>565.10695145631064</v>
      </c>
    </row>
    <row r="173" spans="1:14">
      <c r="A173" s="27" t="s">
        <v>63</v>
      </c>
      <c r="B173" s="21" t="s">
        <v>0</v>
      </c>
      <c r="C173" s="22">
        <v>2070</v>
      </c>
      <c r="D173" s="30">
        <v>898546.24</v>
      </c>
      <c r="E173" s="31">
        <v>0</v>
      </c>
      <c r="F173" s="30">
        <f>D173-E173</f>
        <v>898546.24</v>
      </c>
      <c r="G173" s="30">
        <v>6220.93</v>
      </c>
      <c r="H173" s="30">
        <v>0</v>
      </c>
      <c r="I173" s="30">
        <v>0</v>
      </c>
      <c r="J173" s="30">
        <f>G173-H173-I173</f>
        <v>6220.93</v>
      </c>
      <c r="K173" s="30">
        <v>263749.21000000002</v>
      </c>
      <c r="L173" s="23">
        <f>(F173+J173)/C173</f>
        <v>437.08558937198069</v>
      </c>
      <c r="M173" s="23">
        <f>K173/C173</f>
        <v>127.415077294686</v>
      </c>
      <c r="N173" s="28">
        <f>(F173+J173+K173)/C173</f>
        <v>564.50066666666669</v>
      </c>
    </row>
    <row r="174" spans="1:14">
      <c r="A174" s="27" t="s">
        <v>292</v>
      </c>
      <c r="B174" s="21" t="s">
        <v>288</v>
      </c>
      <c r="C174" s="22">
        <v>2145</v>
      </c>
      <c r="D174" s="30">
        <v>824402.13</v>
      </c>
      <c r="E174" s="31">
        <v>0</v>
      </c>
      <c r="F174" s="30">
        <f>D174-E174</f>
        <v>824402.13</v>
      </c>
      <c r="G174" s="30">
        <v>12206.97</v>
      </c>
      <c r="H174" s="30">
        <v>0</v>
      </c>
      <c r="I174" s="30">
        <v>0</v>
      </c>
      <c r="J174" s="30">
        <f>G174-H174-I174</f>
        <v>12206.97</v>
      </c>
      <c r="K174" s="30">
        <v>372739.95</v>
      </c>
      <c r="L174" s="23">
        <f>(F174+J174)/C174</f>
        <v>390.02755244755241</v>
      </c>
      <c r="M174" s="23">
        <f>K174/C174</f>
        <v>173.77153846153846</v>
      </c>
      <c r="N174" s="28">
        <f>(F174+J174+K174)/C174</f>
        <v>563.79909090909098</v>
      </c>
    </row>
    <row r="175" spans="1:14">
      <c r="A175" s="27" t="s">
        <v>402</v>
      </c>
      <c r="B175" s="21" t="s">
        <v>0</v>
      </c>
      <c r="C175" s="22">
        <v>11394</v>
      </c>
      <c r="D175" s="30">
        <v>5254172.08</v>
      </c>
      <c r="E175" s="31">
        <v>0</v>
      </c>
      <c r="F175" s="30">
        <f>D175-E175</f>
        <v>5254172.08</v>
      </c>
      <c r="G175" s="30">
        <v>127346.66</v>
      </c>
      <c r="H175" s="30">
        <v>0</v>
      </c>
      <c r="I175" s="30">
        <v>0</v>
      </c>
      <c r="J175" s="30">
        <f>G175-H175-I175</f>
        <v>127346.66</v>
      </c>
      <c r="K175" s="30">
        <v>1031636.92</v>
      </c>
      <c r="L175" s="23">
        <f>(F175+J175)/C175</f>
        <v>472.31163243812534</v>
      </c>
      <c r="M175" s="23">
        <f>K175/C175</f>
        <v>90.54212041425312</v>
      </c>
      <c r="N175" s="28">
        <f>(F175+J175+K175)/C175</f>
        <v>562.85375285237842</v>
      </c>
    </row>
    <row r="176" spans="1:14">
      <c r="A176" s="27" t="s">
        <v>517</v>
      </c>
      <c r="B176" s="21" t="s">
        <v>103</v>
      </c>
      <c r="C176" s="22">
        <v>21264</v>
      </c>
      <c r="D176" s="30">
        <v>10390811.119999999</v>
      </c>
      <c r="E176" s="31">
        <v>0</v>
      </c>
      <c r="F176" s="30">
        <f>D176-E176</f>
        <v>10390811.119999999</v>
      </c>
      <c r="G176" s="30">
        <v>104398.77</v>
      </c>
      <c r="H176" s="30">
        <v>0</v>
      </c>
      <c r="I176" s="30">
        <v>0</v>
      </c>
      <c r="J176" s="30">
        <f>G176-H176-I176</f>
        <v>104398.77</v>
      </c>
      <c r="K176" s="30">
        <v>1452303.84</v>
      </c>
      <c r="L176" s="23">
        <f>(F176+J176)/C176</f>
        <v>493.56705652746422</v>
      </c>
      <c r="M176" s="23">
        <f>K176/C176</f>
        <v>68.298713318284427</v>
      </c>
      <c r="N176" s="28">
        <f>(F176+J176+K176)/C176</f>
        <v>561.86576984574867</v>
      </c>
    </row>
    <row r="177" spans="1:14">
      <c r="A177" s="27" t="s">
        <v>141</v>
      </c>
      <c r="B177" s="21" t="s">
        <v>133</v>
      </c>
      <c r="C177" s="22">
        <v>362</v>
      </c>
      <c r="D177" s="30">
        <v>148718.47</v>
      </c>
      <c r="E177" s="31">
        <v>0</v>
      </c>
      <c r="F177" s="30">
        <f>D177-E177</f>
        <v>148718.47</v>
      </c>
      <c r="G177" s="30">
        <v>5672.19</v>
      </c>
      <c r="H177" s="30">
        <v>0</v>
      </c>
      <c r="I177" s="30">
        <v>0</v>
      </c>
      <c r="J177" s="30">
        <f>G177-H177-I177</f>
        <v>5672.19</v>
      </c>
      <c r="K177" s="30">
        <v>48779.49</v>
      </c>
      <c r="L177" s="23">
        <f>(F177+J177)/C177</f>
        <v>426.49353591160224</v>
      </c>
      <c r="M177" s="23">
        <f>K177/C177</f>
        <v>134.74997237569059</v>
      </c>
      <c r="N177" s="28">
        <f>(F177+J177+K177)/C177</f>
        <v>561.2435082872928</v>
      </c>
    </row>
    <row r="178" spans="1:14">
      <c r="A178" s="27" t="s">
        <v>331</v>
      </c>
      <c r="B178" s="21" t="s">
        <v>296</v>
      </c>
      <c r="C178" s="22">
        <v>930</v>
      </c>
      <c r="D178" s="30">
        <v>358582.91</v>
      </c>
      <c r="E178" s="31">
        <v>0</v>
      </c>
      <c r="F178" s="30">
        <f>D178-E178</f>
        <v>358582.91</v>
      </c>
      <c r="G178" s="30">
        <v>4328.8500000000004</v>
      </c>
      <c r="H178" s="30">
        <v>0</v>
      </c>
      <c r="I178" s="30">
        <v>0</v>
      </c>
      <c r="J178" s="30">
        <f>G178-H178-I178</f>
        <v>4328.8500000000004</v>
      </c>
      <c r="K178" s="30">
        <v>157311.4</v>
      </c>
      <c r="L178" s="23">
        <f>(F178+J178)/C178</f>
        <v>390.22769892473116</v>
      </c>
      <c r="M178" s="23">
        <f>K178/C178</f>
        <v>169.15204301075269</v>
      </c>
      <c r="N178" s="28">
        <f>(F178+J178+K178)/C178</f>
        <v>559.37974193548382</v>
      </c>
    </row>
    <row r="179" spans="1:14">
      <c r="A179" s="27" t="s">
        <v>551</v>
      </c>
      <c r="B179" s="21" t="s">
        <v>288</v>
      </c>
      <c r="C179" s="22">
        <v>68684</v>
      </c>
      <c r="D179" s="30">
        <v>26918316.75</v>
      </c>
      <c r="E179" s="31">
        <v>0</v>
      </c>
      <c r="F179" s="30">
        <f>D179-E179</f>
        <v>26918316.75</v>
      </c>
      <c r="G179" s="30">
        <v>878543.34</v>
      </c>
      <c r="H179" s="30">
        <v>0</v>
      </c>
      <c r="I179" s="30">
        <v>0</v>
      </c>
      <c r="J179" s="30">
        <f>G179-H179-I179</f>
        <v>878543.34</v>
      </c>
      <c r="K179" s="30">
        <v>10621463.630000001</v>
      </c>
      <c r="L179" s="23">
        <f>(F179+J179)/C179</f>
        <v>404.70648316929709</v>
      </c>
      <c r="M179" s="23">
        <f>K179/C179</f>
        <v>154.64247321064587</v>
      </c>
      <c r="N179" s="28">
        <f>(F179+J179+K179)/C179</f>
        <v>559.34895637994293</v>
      </c>
    </row>
    <row r="180" spans="1:14">
      <c r="A180" s="27" t="s">
        <v>506</v>
      </c>
      <c r="B180" s="21" t="s">
        <v>199</v>
      </c>
      <c r="C180" s="22">
        <v>24215</v>
      </c>
      <c r="D180" s="30">
        <v>7006996.04</v>
      </c>
      <c r="E180" s="31">
        <v>0</v>
      </c>
      <c r="F180" s="30">
        <f>D180-E180</f>
        <v>7006996.04</v>
      </c>
      <c r="G180" s="30">
        <v>581178.81000000006</v>
      </c>
      <c r="H180" s="30">
        <v>0</v>
      </c>
      <c r="I180" s="30">
        <v>0</v>
      </c>
      <c r="J180" s="30">
        <f>G180-H180-I180</f>
        <v>581178.81000000006</v>
      </c>
      <c r="K180" s="30">
        <v>5927541.1399999997</v>
      </c>
      <c r="L180" s="23">
        <f>(F180+J180)/C180</f>
        <v>313.36670865166218</v>
      </c>
      <c r="M180" s="23">
        <f>K180/C180</f>
        <v>244.78798843691925</v>
      </c>
      <c r="N180" s="28">
        <f>(F180+J180+K180)/C180</f>
        <v>558.15469708858143</v>
      </c>
    </row>
    <row r="181" spans="1:14">
      <c r="A181" s="27" t="s">
        <v>74</v>
      </c>
      <c r="B181" s="21" t="s">
        <v>0</v>
      </c>
      <c r="C181" s="22">
        <v>2548</v>
      </c>
      <c r="D181" s="30">
        <v>1110720.47</v>
      </c>
      <c r="E181" s="31">
        <v>0</v>
      </c>
      <c r="F181" s="30">
        <f>D181-E181</f>
        <v>1110720.47</v>
      </c>
      <c r="G181" s="30">
        <v>13017.35</v>
      </c>
      <c r="H181" s="30">
        <v>0</v>
      </c>
      <c r="I181" s="30">
        <v>0</v>
      </c>
      <c r="J181" s="30">
        <f>G181-H181-I181</f>
        <v>13017.35</v>
      </c>
      <c r="K181" s="30">
        <v>296223.18</v>
      </c>
      <c r="L181" s="23">
        <f>(F181+J181)/C181</f>
        <v>441.02740188383046</v>
      </c>
      <c r="M181" s="23">
        <f>K181/C181</f>
        <v>116.25713500784929</v>
      </c>
      <c r="N181" s="28">
        <f>(F181+J181+K181)/C181</f>
        <v>557.28453689167975</v>
      </c>
    </row>
    <row r="182" spans="1:14">
      <c r="A182" s="27" t="s">
        <v>334</v>
      </c>
      <c r="B182" s="21" t="s">
        <v>296</v>
      </c>
      <c r="C182" s="22">
        <v>3376</v>
      </c>
      <c r="D182" s="30">
        <v>1334617.1200000001</v>
      </c>
      <c r="E182" s="31">
        <v>0</v>
      </c>
      <c r="F182" s="30">
        <f>D182-E182</f>
        <v>1334617.1200000001</v>
      </c>
      <c r="G182" s="30">
        <v>49163.19</v>
      </c>
      <c r="H182" s="30">
        <v>0</v>
      </c>
      <c r="I182" s="30">
        <v>0</v>
      </c>
      <c r="J182" s="30">
        <f>G182-H182-I182</f>
        <v>49163.19</v>
      </c>
      <c r="K182" s="30">
        <v>494358.21</v>
      </c>
      <c r="L182" s="23">
        <f>(F182+J182)/C182</f>
        <v>409.88753258293838</v>
      </c>
      <c r="M182" s="23">
        <f>K182/C182</f>
        <v>146.43311907582938</v>
      </c>
      <c r="N182" s="28">
        <f>(F182+J182+K182)/C182</f>
        <v>556.32065165876782</v>
      </c>
    </row>
    <row r="183" spans="1:14">
      <c r="A183" s="27" t="s">
        <v>225</v>
      </c>
      <c r="B183" s="21" t="s">
        <v>199</v>
      </c>
      <c r="C183" s="22">
        <v>619</v>
      </c>
      <c r="D183" s="30">
        <v>208813.67</v>
      </c>
      <c r="E183" s="31">
        <v>0</v>
      </c>
      <c r="F183" s="30">
        <f>D183-E183</f>
        <v>208813.67</v>
      </c>
      <c r="G183" s="30">
        <v>1841.02</v>
      </c>
      <c r="H183" s="30">
        <v>0</v>
      </c>
      <c r="I183" s="30">
        <v>0</v>
      </c>
      <c r="J183" s="30">
        <f>G183-H183-I183</f>
        <v>1841.02</v>
      </c>
      <c r="K183" s="30">
        <v>133617.51</v>
      </c>
      <c r="L183" s="23">
        <f>(F183+J183)/C183</f>
        <v>340.31452342487881</v>
      </c>
      <c r="M183" s="23">
        <f>K183/C183</f>
        <v>215.86027463651052</v>
      </c>
      <c r="N183" s="28">
        <f>(F183+J183+K183)/C183</f>
        <v>556.17479806138931</v>
      </c>
    </row>
    <row r="184" spans="1:14">
      <c r="A184" s="27" t="s">
        <v>101</v>
      </c>
      <c r="B184" s="21" t="s">
        <v>0</v>
      </c>
      <c r="C184" s="22">
        <v>933</v>
      </c>
      <c r="D184" s="30">
        <v>374608.2</v>
      </c>
      <c r="E184" s="31">
        <v>0</v>
      </c>
      <c r="F184" s="30">
        <f>D184-E184</f>
        <v>374608.2</v>
      </c>
      <c r="G184" s="30">
        <v>2670.16</v>
      </c>
      <c r="H184" s="30">
        <v>0</v>
      </c>
      <c r="I184" s="30">
        <v>0</v>
      </c>
      <c r="J184" s="30">
        <f>G184-H184-I184</f>
        <v>2670.16</v>
      </c>
      <c r="K184" s="30">
        <v>140924.45000000001</v>
      </c>
      <c r="L184" s="23">
        <f>(F184+J184)/C184</f>
        <v>404.37123258306536</v>
      </c>
      <c r="M184" s="23">
        <f>K184/C184</f>
        <v>151.04442658092177</v>
      </c>
      <c r="N184" s="28">
        <f>(F184+J184+K184)/C184</f>
        <v>555.41565916398713</v>
      </c>
    </row>
    <row r="185" spans="1:14">
      <c r="A185" s="27" t="s">
        <v>519</v>
      </c>
      <c r="B185" s="21" t="s">
        <v>0</v>
      </c>
      <c r="C185" s="22">
        <v>20342</v>
      </c>
      <c r="D185" s="30">
        <v>7975973.3899999997</v>
      </c>
      <c r="E185" s="31">
        <v>0</v>
      </c>
      <c r="F185" s="30">
        <f>D185-E185</f>
        <v>7975973.3899999997</v>
      </c>
      <c r="G185" s="30">
        <v>97311.05</v>
      </c>
      <c r="H185" s="30">
        <v>0</v>
      </c>
      <c r="I185" s="30">
        <v>0</v>
      </c>
      <c r="J185" s="30">
        <f>G185-H185-I185</f>
        <v>97311.05</v>
      </c>
      <c r="K185" s="30">
        <v>3190164.32</v>
      </c>
      <c r="L185" s="23">
        <f>(F185+J185)/C185</f>
        <v>396.87761478713986</v>
      </c>
      <c r="M185" s="23">
        <f>K185/C185</f>
        <v>156.82648313833448</v>
      </c>
      <c r="N185" s="28">
        <f>(F185+J185+K185)/C185</f>
        <v>553.70409792547434</v>
      </c>
    </row>
    <row r="186" spans="1:14">
      <c r="A186" s="27" t="s">
        <v>233</v>
      </c>
      <c r="B186" s="21" t="s">
        <v>199</v>
      </c>
      <c r="C186" s="22">
        <v>699</v>
      </c>
      <c r="D186" s="30">
        <v>212390.36</v>
      </c>
      <c r="E186" s="31">
        <v>0</v>
      </c>
      <c r="F186" s="30">
        <f>D186-E186</f>
        <v>212390.36</v>
      </c>
      <c r="G186" s="30">
        <v>3429.07</v>
      </c>
      <c r="H186" s="30">
        <v>0</v>
      </c>
      <c r="I186" s="30">
        <v>0</v>
      </c>
      <c r="J186" s="30">
        <f>G186-H186-I186</f>
        <v>3429.07</v>
      </c>
      <c r="K186" s="30">
        <v>170676.45</v>
      </c>
      <c r="L186" s="23">
        <f>(F186+J186)/C186</f>
        <v>308.75454935622315</v>
      </c>
      <c r="M186" s="23">
        <f>K186/C186</f>
        <v>244.17231759656653</v>
      </c>
      <c r="N186" s="28">
        <f>(F186+J186+K186)/C186</f>
        <v>552.92686695278974</v>
      </c>
    </row>
    <row r="187" spans="1:14">
      <c r="A187" s="27" t="s">
        <v>544</v>
      </c>
      <c r="B187" s="21" t="s">
        <v>288</v>
      </c>
      <c r="C187" s="22">
        <v>63147</v>
      </c>
      <c r="D187" s="30">
        <v>22644507</v>
      </c>
      <c r="E187" s="31">
        <v>0</v>
      </c>
      <c r="F187" s="30">
        <f>D187-E187</f>
        <v>22644507</v>
      </c>
      <c r="G187" s="30">
        <v>678874.02</v>
      </c>
      <c r="H187" s="30">
        <v>0</v>
      </c>
      <c r="I187" s="30">
        <v>0</v>
      </c>
      <c r="J187" s="30">
        <f>G187-H187-I187</f>
        <v>678874.02</v>
      </c>
      <c r="K187" s="30">
        <v>11481961.060000001</v>
      </c>
      <c r="L187" s="23">
        <f>(F187+J187)/C187</f>
        <v>369.35057912489901</v>
      </c>
      <c r="M187" s="23">
        <f>K187/C187</f>
        <v>181.82908230003011</v>
      </c>
      <c r="N187" s="28">
        <f>(F187+J187+K187)/C187</f>
        <v>551.17966142492912</v>
      </c>
    </row>
    <row r="188" spans="1:14">
      <c r="A188" s="27" t="s">
        <v>161</v>
      </c>
      <c r="B188" s="21" t="s">
        <v>133</v>
      </c>
      <c r="C188" s="22">
        <v>1904</v>
      </c>
      <c r="D188" s="30">
        <v>892099.52</v>
      </c>
      <c r="E188" s="31">
        <v>0</v>
      </c>
      <c r="F188" s="30">
        <f>D188-E188</f>
        <v>892099.52</v>
      </c>
      <c r="G188" s="30">
        <v>31505.56</v>
      </c>
      <c r="H188" s="30">
        <v>0</v>
      </c>
      <c r="I188" s="30">
        <v>0</v>
      </c>
      <c r="J188" s="30">
        <f>G188-H188-I188</f>
        <v>31505.56</v>
      </c>
      <c r="K188" s="30">
        <v>125183.55</v>
      </c>
      <c r="L188" s="23">
        <f>(F188+J188)/C188</f>
        <v>485.08670168067232</v>
      </c>
      <c r="M188" s="23">
        <f>K188/C188</f>
        <v>65.747662815126048</v>
      </c>
      <c r="N188" s="28">
        <f>(F188+J188+K188)/C188</f>
        <v>550.83436449579835</v>
      </c>
    </row>
    <row r="189" spans="1:14">
      <c r="A189" s="27" t="s">
        <v>422</v>
      </c>
      <c r="B189" s="21" t="s">
        <v>199</v>
      </c>
      <c r="C189" s="22">
        <v>7441</v>
      </c>
      <c r="D189" s="30">
        <v>2712761.5</v>
      </c>
      <c r="E189" s="31">
        <v>0</v>
      </c>
      <c r="F189" s="30">
        <f>D189-E189</f>
        <v>2712761.5</v>
      </c>
      <c r="G189" s="30">
        <v>36085.24</v>
      </c>
      <c r="H189" s="30">
        <v>0</v>
      </c>
      <c r="I189" s="30">
        <v>0</v>
      </c>
      <c r="J189" s="30">
        <f>G189-H189-I189</f>
        <v>36085.24</v>
      </c>
      <c r="K189" s="30">
        <v>1347061.93</v>
      </c>
      <c r="L189" s="23">
        <f>(F189+J189)/C189</f>
        <v>369.41899475876903</v>
      </c>
      <c r="M189" s="23">
        <f>K189/C189</f>
        <v>181.03237871253862</v>
      </c>
      <c r="N189" s="28">
        <f>(F189+J189+K189)/C189</f>
        <v>550.45137347130765</v>
      </c>
    </row>
    <row r="190" spans="1:14">
      <c r="A190" s="27" t="s">
        <v>145</v>
      </c>
      <c r="B190" s="21" t="s">
        <v>133</v>
      </c>
      <c r="C190" s="22">
        <v>2388</v>
      </c>
      <c r="D190" s="30">
        <v>885326.81</v>
      </c>
      <c r="E190" s="31">
        <v>0</v>
      </c>
      <c r="F190" s="30">
        <f>D190-E190</f>
        <v>885326.81</v>
      </c>
      <c r="G190" s="30">
        <v>27975.34</v>
      </c>
      <c r="H190" s="30">
        <v>0</v>
      </c>
      <c r="I190" s="30">
        <v>0</v>
      </c>
      <c r="J190" s="30">
        <f>G190-H190-I190</f>
        <v>27975.34</v>
      </c>
      <c r="K190" s="30">
        <v>396825.87</v>
      </c>
      <c r="L190" s="23">
        <f>(F190+J190)/C190</f>
        <v>382.45483668341711</v>
      </c>
      <c r="M190" s="23">
        <f>K190/C190</f>
        <v>166.17498743718593</v>
      </c>
      <c r="N190" s="28">
        <f>(F190+J190+K190)/C190</f>
        <v>548.62982412060308</v>
      </c>
    </row>
    <row r="191" spans="1:14">
      <c r="A191" s="27" t="s">
        <v>512</v>
      </c>
      <c r="B191" s="21" t="s">
        <v>342</v>
      </c>
      <c r="C191" s="22">
        <v>25359</v>
      </c>
      <c r="D191" s="30">
        <v>9821570.8300000001</v>
      </c>
      <c r="E191" s="31">
        <v>0</v>
      </c>
      <c r="F191" s="30">
        <f>D191-E191</f>
        <v>9821570.8300000001</v>
      </c>
      <c r="G191" s="30">
        <v>349325.96</v>
      </c>
      <c r="H191" s="30">
        <v>0</v>
      </c>
      <c r="I191" s="30">
        <v>0</v>
      </c>
      <c r="J191" s="30">
        <f>G191-H191-I191</f>
        <v>349325.96</v>
      </c>
      <c r="K191" s="30">
        <v>3729447.91</v>
      </c>
      <c r="L191" s="23">
        <f>(F191+J191)/C191</f>
        <v>401.07641429078438</v>
      </c>
      <c r="M191" s="23">
        <f>K191/C191</f>
        <v>147.06604795141766</v>
      </c>
      <c r="N191" s="28">
        <f>(F191+J191+K191)/C191</f>
        <v>548.14246224220199</v>
      </c>
    </row>
    <row r="192" spans="1:14">
      <c r="A192" s="27" t="s">
        <v>666</v>
      </c>
      <c r="B192" s="21" t="s">
        <v>296</v>
      </c>
      <c r="C192" s="22">
        <v>3356</v>
      </c>
      <c r="D192" s="30">
        <v>1196658.31</v>
      </c>
      <c r="E192" s="31">
        <v>0</v>
      </c>
      <c r="F192" s="30">
        <f>D192-E192</f>
        <v>1196658.31</v>
      </c>
      <c r="G192" s="30">
        <v>52860.46</v>
      </c>
      <c r="H192" s="30">
        <v>0</v>
      </c>
      <c r="I192" s="30">
        <v>0</v>
      </c>
      <c r="J192" s="30">
        <f>G192-H192-I192</f>
        <v>52860.46</v>
      </c>
      <c r="K192" s="30">
        <v>585937.98</v>
      </c>
      <c r="L192" s="23">
        <f>(F192+J192)/C192</f>
        <v>372.32382896305126</v>
      </c>
      <c r="M192" s="23">
        <f>K192/C192</f>
        <v>174.5941537544696</v>
      </c>
      <c r="N192" s="28">
        <f>(F192+J192+K192)/C192</f>
        <v>546.91798271752089</v>
      </c>
    </row>
    <row r="193" spans="1:14">
      <c r="A193" s="27" t="s">
        <v>404</v>
      </c>
      <c r="B193" s="21" t="s">
        <v>0</v>
      </c>
      <c r="C193" s="22">
        <v>6952</v>
      </c>
      <c r="D193" s="30">
        <v>2401724.64</v>
      </c>
      <c r="E193" s="31">
        <v>0</v>
      </c>
      <c r="F193" s="30">
        <f>D193-E193</f>
        <v>2401724.64</v>
      </c>
      <c r="G193" s="30">
        <v>65724.69</v>
      </c>
      <c r="H193" s="30">
        <v>0</v>
      </c>
      <c r="I193" s="30">
        <v>0</v>
      </c>
      <c r="J193" s="30">
        <f>G193-H193-I193</f>
        <v>65724.69</v>
      </c>
      <c r="K193" s="30">
        <v>1334085.19</v>
      </c>
      <c r="L193" s="23">
        <f>(F193+J193)/C193</f>
        <v>354.92654344073651</v>
      </c>
      <c r="M193" s="23">
        <f>K193/C193</f>
        <v>191.89948072497123</v>
      </c>
      <c r="N193" s="28">
        <f>(F193+J193+K193)/C193</f>
        <v>546.82602416570774</v>
      </c>
    </row>
    <row r="194" spans="1:14">
      <c r="A194" s="27" t="s">
        <v>629</v>
      </c>
      <c r="B194" s="21" t="s">
        <v>296</v>
      </c>
      <c r="C194" s="22">
        <v>410</v>
      </c>
      <c r="D194" s="30">
        <v>168740.14</v>
      </c>
      <c r="E194" s="31">
        <v>0</v>
      </c>
      <c r="F194" s="30">
        <f>D194-E194</f>
        <v>168740.14</v>
      </c>
      <c r="G194" s="30">
        <v>4090.58</v>
      </c>
      <c r="H194" s="30">
        <v>0</v>
      </c>
      <c r="I194" s="30">
        <v>0</v>
      </c>
      <c r="J194" s="30">
        <f>G194-H194-I194</f>
        <v>4090.58</v>
      </c>
      <c r="K194" s="30">
        <v>50926.75</v>
      </c>
      <c r="L194" s="23">
        <f>(F194+J194)/C194</f>
        <v>421.53834146341461</v>
      </c>
      <c r="M194" s="23">
        <f>K194/C194</f>
        <v>124.21158536585367</v>
      </c>
      <c r="N194" s="28">
        <f>(F194+J194+K194)/C194</f>
        <v>545.74992682926825</v>
      </c>
    </row>
    <row r="195" spans="1:14">
      <c r="A195" s="27" t="s">
        <v>90</v>
      </c>
      <c r="B195" s="21" t="s">
        <v>0</v>
      </c>
      <c r="C195" s="22">
        <v>1138</v>
      </c>
      <c r="D195" s="30">
        <v>283781.31</v>
      </c>
      <c r="E195" s="31">
        <v>0</v>
      </c>
      <c r="F195" s="30">
        <f>D195-E195</f>
        <v>283781.31</v>
      </c>
      <c r="G195" s="30">
        <v>71532.47</v>
      </c>
      <c r="H195" s="30">
        <v>0</v>
      </c>
      <c r="I195" s="30">
        <v>0</v>
      </c>
      <c r="J195" s="30">
        <f>G195-H195-I195</f>
        <v>71532.47</v>
      </c>
      <c r="K195" s="30">
        <v>265059.78999999998</v>
      </c>
      <c r="L195" s="23">
        <f>(F195+J195)/C195</f>
        <v>312.22652021089635</v>
      </c>
      <c r="M195" s="23">
        <f>K195/C195</f>
        <v>232.91721441124778</v>
      </c>
      <c r="N195" s="28">
        <f>(F195+J195+K195)/C195</f>
        <v>545.14373462214417</v>
      </c>
    </row>
    <row r="196" spans="1:14">
      <c r="A196" s="27" t="s">
        <v>248</v>
      </c>
      <c r="B196" s="21" t="s">
        <v>199</v>
      </c>
      <c r="C196" s="22">
        <v>2956</v>
      </c>
      <c r="D196" s="30">
        <v>1071824.1499999999</v>
      </c>
      <c r="E196" s="31">
        <v>0</v>
      </c>
      <c r="F196" s="30">
        <f>D196-E196</f>
        <v>1071824.1499999999</v>
      </c>
      <c r="G196" s="30">
        <v>30996.01</v>
      </c>
      <c r="H196" s="30">
        <v>0</v>
      </c>
      <c r="I196" s="30">
        <v>0</v>
      </c>
      <c r="J196" s="30">
        <f>G196-H196-I196</f>
        <v>30996.01</v>
      </c>
      <c r="K196" s="30">
        <v>500751.99</v>
      </c>
      <c r="L196" s="23">
        <f>(F196+J196)/C196</f>
        <v>373.07853856562917</v>
      </c>
      <c r="M196" s="23">
        <f>K196/C196</f>
        <v>169.40189106901218</v>
      </c>
      <c r="N196" s="28">
        <f>(F196+J196+K196)/C196</f>
        <v>542.48042963464138</v>
      </c>
    </row>
    <row r="197" spans="1:14">
      <c r="A197" s="27" t="s">
        <v>419</v>
      </c>
      <c r="B197" s="21" t="s">
        <v>103</v>
      </c>
      <c r="C197" s="22">
        <v>12607</v>
      </c>
      <c r="D197" s="30">
        <v>4329268.54</v>
      </c>
      <c r="E197" s="31">
        <v>0</v>
      </c>
      <c r="F197" s="30">
        <f>D197-E197</f>
        <v>4329268.54</v>
      </c>
      <c r="G197" s="30">
        <v>755497.58</v>
      </c>
      <c r="H197" s="30">
        <v>0</v>
      </c>
      <c r="I197" s="30">
        <v>0</v>
      </c>
      <c r="J197" s="30">
        <f>G197-H197-I197</f>
        <v>755497.58</v>
      </c>
      <c r="K197" s="30">
        <v>1753713.6</v>
      </c>
      <c r="L197" s="23">
        <f>(F197+J197)/C197</f>
        <v>403.32879511382566</v>
      </c>
      <c r="M197" s="23">
        <f>K197/C197</f>
        <v>139.10633774886969</v>
      </c>
      <c r="N197" s="28">
        <f>(F197+J197+K197)/C197</f>
        <v>542.43513286269535</v>
      </c>
    </row>
    <row r="198" spans="1:14">
      <c r="A198" s="27" t="s">
        <v>562</v>
      </c>
      <c r="B198" s="21" t="s">
        <v>133</v>
      </c>
      <c r="C198" s="22">
        <v>110</v>
      </c>
      <c r="D198" s="30">
        <v>28225.22</v>
      </c>
      <c r="E198" s="31">
        <v>0</v>
      </c>
      <c r="F198" s="30">
        <f>D198-E198</f>
        <v>28225.22</v>
      </c>
      <c r="G198" s="30">
        <v>4773.8100000000004</v>
      </c>
      <c r="H198" s="30">
        <v>0</v>
      </c>
      <c r="I198" s="30">
        <v>0</v>
      </c>
      <c r="J198" s="30">
        <f>G198-H198-I198</f>
        <v>4773.8100000000004</v>
      </c>
      <c r="K198" s="30">
        <v>26538.959999999999</v>
      </c>
      <c r="L198" s="23">
        <f>(F198+J198)/C198</f>
        <v>299.99118181818181</v>
      </c>
      <c r="M198" s="23">
        <f>K198/C198</f>
        <v>241.26327272727272</v>
      </c>
      <c r="N198" s="28">
        <f>(F198+J198+K198)/C198</f>
        <v>541.25445454545456</v>
      </c>
    </row>
    <row r="199" spans="1:14">
      <c r="A199" s="27" t="s">
        <v>410</v>
      </c>
      <c r="B199" s="21" t="s">
        <v>199</v>
      </c>
      <c r="C199" s="22">
        <v>5266</v>
      </c>
      <c r="D199" s="30">
        <v>1541442.6</v>
      </c>
      <c r="E199" s="31">
        <v>0</v>
      </c>
      <c r="F199" s="30">
        <f>D199-E199</f>
        <v>1541442.6</v>
      </c>
      <c r="G199" s="30">
        <v>45383.79</v>
      </c>
      <c r="H199" s="30">
        <v>0</v>
      </c>
      <c r="I199" s="30">
        <v>0</v>
      </c>
      <c r="J199" s="30">
        <f>G199-H199-I199</f>
        <v>45383.79</v>
      </c>
      <c r="K199" s="30">
        <v>1261007.19</v>
      </c>
      <c r="L199" s="23">
        <f>(F199+J199)/C199</f>
        <v>301.33429358146606</v>
      </c>
      <c r="M199" s="23">
        <f>K199/C199</f>
        <v>239.46205658944169</v>
      </c>
      <c r="N199" s="28">
        <f>(F199+J199+K199)/C199</f>
        <v>540.79635017090777</v>
      </c>
    </row>
    <row r="200" spans="1:14">
      <c r="A200" s="27" t="s">
        <v>232</v>
      </c>
      <c r="B200" s="21" t="s">
        <v>199</v>
      </c>
      <c r="C200" s="22">
        <v>888</v>
      </c>
      <c r="D200" s="30">
        <v>263377.74</v>
      </c>
      <c r="E200" s="31">
        <v>0</v>
      </c>
      <c r="F200" s="30">
        <f>D200-E200</f>
        <v>263377.74</v>
      </c>
      <c r="G200" s="30">
        <v>16130.78</v>
      </c>
      <c r="H200" s="30">
        <v>0</v>
      </c>
      <c r="I200" s="30">
        <v>0</v>
      </c>
      <c r="J200" s="30">
        <f>G200-H200-I200</f>
        <v>16130.78</v>
      </c>
      <c r="K200" s="30">
        <v>197364.97</v>
      </c>
      <c r="L200" s="23">
        <f>(F200+J200)/C200</f>
        <v>314.76184684684688</v>
      </c>
      <c r="M200" s="23">
        <f>K200/C200</f>
        <v>222.2578490990991</v>
      </c>
      <c r="N200" s="28">
        <f>(F200+J200+K200)/C200</f>
        <v>537.01969594594595</v>
      </c>
    </row>
    <row r="201" spans="1:14">
      <c r="A201" s="27" t="s">
        <v>299</v>
      </c>
      <c r="B201" s="21" t="s">
        <v>296</v>
      </c>
      <c r="C201" s="22">
        <v>2594</v>
      </c>
      <c r="D201" s="30">
        <v>954984.14</v>
      </c>
      <c r="E201" s="31">
        <v>0</v>
      </c>
      <c r="F201" s="30">
        <f>D201-E201</f>
        <v>954984.14</v>
      </c>
      <c r="G201" s="30">
        <v>15604.8</v>
      </c>
      <c r="H201" s="30">
        <v>0</v>
      </c>
      <c r="I201" s="30">
        <v>0</v>
      </c>
      <c r="J201" s="30">
        <f>G201-H201-I201</f>
        <v>15604.8</v>
      </c>
      <c r="K201" s="30">
        <v>420073.89</v>
      </c>
      <c r="L201" s="23">
        <f>(F201+J201)/C201</f>
        <v>374.16690053970706</v>
      </c>
      <c r="M201" s="23">
        <f>K201/C201</f>
        <v>161.9405898226677</v>
      </c>
      <c r="N201" s="28">
        <f>(F201+J201+K201)/C201</f>
        <v>536.10749036237473</v>
      </c>
    </row>
    <row r="202" spans="1:14">
      <c r="A202" s="27" t="s">
        <v>249</v>
      </c>
      <c r="B202" s="21" t="s">
        <v>199</v>
      </c>
      <c r="C202" s="22">
        <v>2288</v>
      </c>
      <c r="D202" s="30">
        <v>546094.06000000006</v>
      </c>
      <c r="E202" s="31">
        <v>0</v>
      </c>
      <c r="F202" s="30">
        <f>D202-E202</f>
        <v>546094.06000000006</v>
      </c>
      <c r="G202" s="30">
        <v>22209.9</v>
      </c>
      <c r="H202" s="30">
        <v>0</v>
      </c>
      <c r="I202" s="30">
        <v>0</v>
      </c>
      <c r="J202" s="30">
        <f>G202-H202-I202</f>
        <v>22209.9</v>
      </c>
      <c r="K202" s="30">
        <v>656060.28</v>
      </c>
      <c r="L202" s="23">
        <f>(F202+J202)/C202</f>
        <v>248.38459790209794</v>
      </c>
      <c r="M202" s="23">
        <f>K202/C202</f>
        <v>286.73963286713285</v>
      </c>
      <c r="N202" s="28">
        <f>(F202+J202+K202)/C202</f>
        <v>535.12423076923085</v>
      </c>
    </row>
    <row r="203" spans="1:14">
      <c r="A203" s="27" t="s">
        <v>294</v>
      </c>
      <c r="B203" s="21" t="s">
        <v>288</v>
      </c>
      <c r="C203" s="22">
        <v>1752</v>
      </c>
      <c r="D203" s="30">
        <v>732486</v>
      </c>
      <c r="E203" s="31">
        <v>0</v>
      </c>
      <c r="F203" s="30">
        <f>D203-E203</f>
        <v>732486</v>
      </c>
      <c r="G203" s="30">
        <v>2265.31</v>
      </c>
      <c r="H203" s="30">
        <v>0</v>
      </c>
      <c r="I203" s="30">
        <v>0</v>
      </c>
      <c r="J203" s="30">
        <f>G203-H203-I203</f>
        <v>2265.31</v>
      </c>
      <c r="K203" s="30">
        <v>193805.68</v>
      </c>
      <c r="L203" s="23">
        <f>(F203+J203)/C203</f>
        <v>419.37860159817353</v>
      </c>
      <c r="M203" s="23">
        <f>K203/C203</f>
        <v>110.6196803652968</v>
      </c>
      <c r="N203" s="28">
        <f>(F203+J203+K203)/C203</f>
        <v>529.99828196347028</v>
      </c>
    </row>
    <row r="204" spans="1:14">
      <c r="A204" s="27" t="s">
        <v>555</v>
      </c>
      <c r="B204" s="21" t="s">
        <v>288</v>
      </c>
      <c r="C204" s="22">
        <v>84489</v>
      </c>
      <c r="D204" s="30">
        <v>35678070.729999997</v>
      </c>
      <c r="E204" s="31">
        <v>943395.26</v>
      </c>
      <c r="F204" s="30">
        <f>D204-E204</f>
        <v>34734675.469999999</v>
      </c>
      <c r="G204" s="30">
        <v>3498721.8</v>
      </c>
      <c r="H204" s="30">
        <v>1336218.75</v>
      </c>
      <c r="I204" s="30">
        <v>390093.96</v>
      </c>
      <c r="J204" s="30">
        <f>G204-H204-I204</f>
        <v>1772409.0899999999</v>
      </c>
      <c r="K204" s="30">
        <v>8205304.79</v>
      </c>
      <c r="L204" s="23">
        <f>(F204+J204)/C204</f>
        <v>432.09275242931034</v>
      </c>
      <c r="M204" s="23">
        <f>K204/C204</f>
        <v>97.116841127247341</v>
      </c>
      <c r="N204" s="28">
        <f>(F204+J204+K204)/C204</f>
        <v>529.20959355655771</v>
      </c>
    </row>
    <row r="205" spans="1:14">
      <c r="A205" s="27" t="s">
        <v>138</v>
      </c>
      <c r="B205" s="21" t="s">
        <v>133</v>
      </c>
      <c r="C205" s="22">
        <v>3549</v>
      </c>
      <c r="D205" s="30">
        <v>1688141.53</v>
      </c>
      <c r="E205" s="31">
        <v>0</v>
      </c>
      <c r="F205" s="30">
        <f>D205-E205</f>
        <v>1688141.53</v>
      </c>
      <c r="G205" s="30">
        <v>55919.46</v>
      </c>
      <c r="H205" s="30">
        <v>0</v>
      </c>
      <c r="I205" s="30">
        <v>0</v>
      </c>
      <c r="J205" s="30">
        <f>G205-H205-I205</f>
        <v>55919.46</v>
      </c>
      <c r="K205" s="30">
        <v>132768.06</v>
      </c>
      <c r="L205" s="23">
        <f>(F205+J205)/C205</f>
        <v>491.42321499013809</v>
      </c>
      <c r="M205" s="23">
        <f>K205/C205</f>
        <v>37.409991546914625</v>
      </c>
      <c r="N205" s="28">
        <f>(F205+J205+K205)/C205</f>
        <v>528.83320653705266</v>
      </c>
    </row>
    <row r="206" spans="1:14">
      <c r="A206" s="27" t="s">
        <v>415</v>
      </c>
      <c r="B206" s="21" t="s">
        <v>199</v>
      </c>
      <c r="C206" s="22">
        <v>8193</v>
      </c>
      <c r="D206" s="30">
        <v>2258970.7999999998</v>
      </c>
      <c r="E206" s="31">
        <v>0</v>
      </c>
      <c r="F206" s="30">
        <f>D206-E206</f>
        <v>2258970.7999999998</v>
      </c>
      <c r="G206" s="30">
        <v>187979.45</v>
      </c>
      <c r="H206" s="30">
        <v>0</v>
      </c>
      <c r="I206" s="30">
        <v>0</v>
      </c>
      <c r="J206" s="30">
        <f>G206-H206-I206</f>
        <v>187979.45</v>
      </c>
      <c r="K206" s="30">
        <v>1878055.36</v>
      </c>
      <c r="L206" s="23">
        <f>(F206+J206)/C206</f>
        <v>298.66352373977787</v>
      </c>
      <c r="M206" s="23">
        <f>K206/C206</f>
        <v>229.22682289759553</v>
      </c>
      <c r="N206" s="28">
        <f>(F206+J206+K206)/C206</f>
        <v>527.89034663737345</v>
      </c>
    </row>
    <row r="207" spans="1:14">
      <c r="A207" s="27" t="s">
        <v>556</v>
      </c>
      <c r="B207" s="21" t="s">
        <v>133</v>
      </c>
      <c r="C207" s="22">
        <v>198533</v>
      </c>
      <c r="D207" s="30">
        <v>72932405.969999999</v>
      </c>
      <c r="E207" s="31">
        <v>3257050.25</v>
      </c>
      <c r="F207" s="30">
        <f>D207-E207</f>
        <v>69675355.719999999</v>
      </c>
      <c r="G207" s="30">
        <v>8086588.1200000001</v>
      </c>
      <c r="H207" s="30">
        <v>3058566.32</v>
      </c>
      <c r="I207" s="30">
        <v>933942.26</v>
      </c>
      <c r="J207" s="30">
        <f>G207-H207-I207</f>
        <v>4094079.540000001</v>
      </c>
      <c r="K207" s="30">
        <v>30893343.48</v>
      </c>
      <c r="L207" s="23">
        <f>(F207+J207)/C207</f>
        <v>371.57266177411316</v>
      </c>
      <c r="M207" s="23">
        <f>K207/C207</f>
        <v>155.60810283428953</v>
      </c>
      <c r="N207" s="28">
        <f>(F207+J207+K207)/C207</f>
        <v>527.18076460840268</v>
      </c>
    </row>
    <row r="208" spans="1:14">
      <c r="A208" s="27" t="s">
        <v>200</v>
      </c>
      <c r="B208" s="21" t="s">
        <v>199</v>
      </c>
      <c r="C208" s="22">
        <v>615</v>
      </c>
      <c r="D208" s="30">
        <v>239292.08</v>
      </c>
      <c r="E208" s="31">
        <v>0</v>
      </c>
      <c r="F208" s="30">
        <f>D208-E208</f>
        <v>239292.08</v>
      </c>
      <c r="G208" s="30">
        <v>4025.33</v>
      </c>
      <c r="H208" s="30">
        <v>0</v>
      </c>
      <c r="I208" s="30">
        <v>0</v>
      </c>
      <c r="J208" s="30">
        <f>G208-H208-I208</f>
        <v>4025.33</v>
      </c>
      <c r="K208" s="30">
        <v>80519.19</v>
      </c>
      <c r="L208" s="23">
        <f>(F208+J208)/C208</f>
        <v>395.63806504065036</v>
      </c>
      <c r="M208" s="23">
        <f>K208/C208</f>
        <v>130.92551219512197</v>
      </c>
      <c r="N208" s="28">
        <f>(F208+J208+K208)/C208</f>
        <v>526.5635772357723</v>
      </c>
    </row>
    <row r="209" spans="1:14">
      <c r="A209" s="27" t="s">
        <v>391</v>
      </c>
      <c r="B209" s="21" t="s">
        <v>257</v>
      </c>
      <c r="C209" s="22">
        <v>7937</v>
      </c>
      <c r="D209" s="30">
        <v>3490076.26</v>
      </c>
      <c r="E209" s="31">
        <v>0</v>
      </c>
      <c r="F209" s="30">
        <f>D209-E209</f>
        <v>3490076.26</v>
      </c>
      <c r="G209" s="30">
        <v>28034.42</v>
      </c>
      <c r="H209" s="30">
        <v>0</v>
      </c>
      <c r="I209" s="30">
        <v>0</v>
      </c>
      <c r="J209" s="30">
        <f>G209-H209-I209</f>
        <v>28034.42</v>
      </c>
      <c r="K209" s="30">
        <v>640521.56999999995</v>
      </c>
      <c r="L209" s="23">
        <f>(F209+J209)/C209</f>
        <v>443.25446390323793</v>
      </c>
      <c r="M209" s="23">
        <f>K209/C209</f>
        <v>80.700714375708699</v>
      </c>
      <c r="N209" s="28">
        <f>(F209+J209+K209)/C209</f>
        <v>523.95517827894662</v>
      </c>
    </row>
    <row r="210" spans="1:14">
      <c r="A210" s="27" t="s">
        <v>155</v>
      </c>
      <c r="B210" s="21" t="s">
        <v>133</v>
      </c>
      <c r="C210" s="22">
        <v>1249</v>
      </c>
      <c r="D210" s="30">
        <v>479064.93</v>
      </c>
      <c r="E210" s="31">
        <v>0</v>
      </c>
      <c r="F210" s="30">
        <f>D210-E210</f>
        <v>479064.93</v>
      </c>
      <c r="G210" s="30">
        <v>9953.52</v>
      </c>
      <c r="H210" s="30">
        <v>0</v>
      </c>
      <c r="I210" s="30">
        <v>0</v>
      </c>
      <c r="J210" s="30">
        <f>G210-H210-I210</f>
        <v>9953.52</v>
      </c>
      <c r="K210" s="30">
        <v>165066.25</v>
      </c>
      <c r="L210" s="23">
        <f>(F210+J210)/C210</f>
        <v>391.52798238590873</v>
      </c>
      <c r="M210" s="23">
        <f>K210/C210</f>
        <v>132.15872698158526</v>
      </c>
      <c r="N210" s="28">
        <f>(F210+J210+K210)/C210</f>
        <v>523.6867093674939</v>
      </c>
    </row>
    <row r="211" spans="1:14">
      <c r="A211" s="27" t="s">
        <v>323</v>
      </c>
      <c r="B211" s="21" t="s">
        <v>296</v>
      </c>
      <c r="C211" s="22">
        <v>731</v>
      </c>
      <c r="D211" s="30">
        <v>264090.18</v>
      </c>
      <c r="E211" s="31">
        <v>0</v>
      </c>
      <c r="F211" s="30">
        <f>D211-E211</f>
        <v>264090.18</v>
      </c>
      <c r="G211" s="30">
        <v>12399.72</v>
      </c>
      <c r="H211" s="30">
        <v>0</v>
      </c>
      <c r="I211" s="30">
        <v>0</v>
      </c>
      <c r="J211" s="30">
        <f>G211-H211-I211</f>
        <v>12399.72</v>
      </c>
      <c r="K211" s="30">
        <v>105472.13</v>
      </c>
      <c r="L211" s="23">
        <f>(F211+J211)/C211</f>
        <v>378.23515731874141</v>
      </c>
      <c r="M211" s="23">
        <f>K211/C211</f>
        <v>144.28471956224351</v>
      </c>
      <c r="N211" s="28">
        <f>(F211+J211+K211)/C211</f>
        <v>522.51987688098495</v>
      </c>
    </row>
    <row r="212" spans="1:14">
      <c r="A212" s="27" t="s">
        <v>525</v>
      </c>
      <c r="B212" s="21" t="s">
        <v>288</v>
      </c>
      <c r="C212" s="22">
        <v>41627</v>
      </c>
      <c r="D212" s="30">
        <v>15923343.52</v>
      </c>
      <c r="E212" s="31">
        <v>0</v>
      </c>
      <c r="F212" s="30">
        <f>D212-E212</f>
        <v>15923343.52</v>
      </c>
      <c r="G212" s="30">
        <v>299087.83</v>
      </c>
      <c r="H212" s="30">
        <v>0</v>
      </c>
      <c r="I212" s="30">
        <v>0</v>
      </c>
      <c r="J212" s="30">
        <f>G212-H212-I212</f>
        <v>299087.83</v>
      </c>
      <c r="K212" s="30">
        <v>5502893.3300000001</v>
      </c>
      <c r="L212" s="23">
        <f>(F212+J212)/C212</f>
        <v>389.70935570663272</v>
      </c>
      <c r="M212" s="23">
        <f>K212/C212</f>
        <v>132.1952898359238</v>
      </c>
      <c r="N212" s="28">
        <f>(F212+J212+K212)/C212</f>
        <v>521.90464554255652</v>
      </c>
    </row>
    <row r="213" spans="1:14">
      <c r="A213" s="27" t="s">
        <v>520</v>
      </c>
      <c r="B213" s="21" t="s">
        <v>342</v>
      </c>
      <c r="C213" s="22">
        <v>21416</v>
      </c>
      <c r="D213" s="30">
        <v>8495927.3200000003</v>
      </c>
      <c r="E213" s="31">
        <v>0</v>
      </c>
      <c r="F213" s="30">
        <f>D213-E213</f>
        <v>8495927.3200000003</v>
      </c>
      <c r="G213" s="30">
        <v>150011.46</v>
      </c>
      <c r="H213" s="30">
        <v>0</v>
      </c>
      <c r="I213" s="30">
        <v>0</v>
      </c>
      <c r="J213" s="30">
        <f>G213-H213-I213</f>
        <v>150011.46</v>
      </c>
      <c r="K213" s="30">
        <v>2523429.96</v>
      </c>
      <c r="L213" s="23">
        <f>(F213+J213)/C213</f>
        <v>403.71398860664931</v>
      </c>
      <c r="M213" s="23">
        <f>K213/C213</f>
        <v>117.82919125887187</v>
      </c>
      <c r="N213" s="28">
        <f>(F213+J213+K213)/C213</f>
        <v>521.54317986552121</v>
      </c>
    </row>
    <row r="214" spans="1:14">
      <c r="A214" s="27" t="s">
        <v>319</v>
      </c>
      <c r="B214" s="21" t="s">
        <v>296</v>
      </c>
      <c r="C214" s="22">
        <v>2596</v>
      </c>
      <c r="D214" s="30">
        <v>737127.67</v>
      </c>
      <c r="E214" s="31">
        <v>0</v>
      </c>
      <c r="F214" s="30">
        <f>D214-E214</f>
        <v>737127.67</v>
      </c>
      <c r="G214" s="30">
        <v>46282.15</v>
      </c>
      <c r="H214" s="30">
        <v>0</v>
      </c>
      <c r="I214" s="30">
        <v>0</v>
      </c>
      <c r="J214" s="30">
        <f>G214-H214-I214</f>
        <v>46282.15</v>
      </c>
      <c r="K214" s="30">
        <v>569223.49</v>
      </c>
      <c r="L214" s="23">
        <f>(F214+J214)/C214</f>
        <v>301.77573959938371</v>
      </c>
      <c r="M214" s="23">
        <f>K214/C214</f>
        <v>219.26944915254236</v>
      </c>
      <c r="N214" s="28">
        <f>(F214+J214+K214)/C214</f>
        <v>521.04518875192605</v>
      </c>
    </row>
    <row r="215" spans="1:14">
      <c r="A215" s="27" t="s">
        <v>518</v>
      </c>
      <c r="B215" s="21" t="s">
        <v>296</v>
      </c>
      <c r="C215" s="22">
        <v>24705</v>
      </c>
      <c r="D215" s="30">
        <v>7388413.1900000004</v>
      </c>
      <c r="E215" s="31">
        <v>0</v>
      </c>
      <c r="F215" s="30">
        <f>D215-E215</f>
        <v>7388413.1900000004</v>
      </c>
      <c r="G215" s="30">
        <v>81068.47</v>
      </c>
      <c r="H215" s="30">
        <v>0</v>
      </c>
      <c r="I215" s="30">
        <v>0</v>
      </c>
      <c r="J215" s="30">
        <f>G215-H215-I215</f>
        <v>81068.47</v>
      </c>
      <c r="K215" s="30">
        <v>5358264.59</v>
      </c>
      <c r="L215" s="23">
        <f>(F215+J215)/C215</f>
        <v>302.3469605343048</v>
      </c>
      <c r="M215" s="23">
        <f>K215/C215</f>
        <v>216.88988423396074</v>
      </c>
      <c r="N215" s="28">
        <f>(F215+J215+K215)/C215</f>
        <v>519.23684476826554</v>
      </c>
    </row>
    <row r="216" spans="1:14">
      <c r="A216" s="27" t="s">
        <v>587</v>
      </c>
      <c r="B216" s="21" t="s">
        <v>199</v>
      </c>
      <c r="C216" s="22">
        <v>4517</v>
      </c>
      <c r="D216" s="30">
        <v>1671086.6</v>
      </c>
      <c r="E216" s="31">
        <v>0</v>
      </c>
      <c r="F216" s="30">
        <f>D216-E216</f>
        <v>1671086.6</v>
      </c>
      <c r="G216" s="30">
        <v>32357.95</v>
      </c>
      <c r="H216" s="30">
        <v>0</v>
      </c>
      <c r="I216" s="30">
        <v>0</v>
      </c>
      <c r="J216" s="30">
        <f>G216-H216-I216</f>
        <v>32357.95</v>
      </c>
      <c r="K216" s="30">
        <v>632446.07999999996</v>
      </c>
      <c r="L216" s="23">
        <f>(F216+J216)/C216</f>
        <v>377.1185632056675</v>
      </c>
      <c r="M216" s="23">
        <f>K216/C216</f>
        <v>140.0146291786584</v>
      </c>
      <c r="N216" s="28">
        <f>(F216+J216+K216)/C216</f>
        <v>517.13319238432587</v>
      </c>
    </row>
    <row r="217" spans="1:14">
      <c r="A217" s="27" t="s">
        <v>631</v>
      </c>
      <c r="B217" s="21" t="s">
        <v>0</v>
      </c>
      <c r="C217" s="22">
        <v>381</v>
      </c>
      <c r="D217" s="30">
        <v>73645.27</v>
      </c>
      <c r="E217" s="31">
        <v>0</v>
      </c>
      <c r="F217" s="30">
        <f>D217-E217</f>
        <v>73645.27</v>
      </c>
      <c r="G217" s="30">
        <v>4723.63</v>
      </c>
      <c r="H217" s="30">
        <v>0</v>
      </c>
      <c r="I217" s="30">
        <v>0</v>
      </c>
      <c r="J217" s="30">
        <f>G217-H217-I217</f>
        <v>4723.63</v>
      </c>
      <c r="K217" s="30">
        <v>118607.73</v>
      </c>
      <c r="L217" s="23">
        <f>(F217+J217)/C217</f>
        <v>205.6926509186352</v>
      </c>
      <c r="M217" s="23">
        <f>K217/C217</f>
        <v>311.30637795275589</v>
      </c>
      <c r="N217" s="28">
        <f>(F217+J217+K217)/C217</f>
        <v>516.99902887139103</v>
      </c>
    </row>
    <row r="218" spans="1:14">
      <c r="A218" s="27" t="s">
        <v>302</v>
      </c>
      <c r="B218" s="21" t="s">
        <v>296</v>
      </c>
      <c r="C218" s="22">
        <v>2107</v>
      </c>
      <c r="D218" s="30">
        <v>730772.38</v>
      </c>
      <c r="E218" s="31">
        <v>0</v>
      </c>
      <c r="F218" s="30">
        <f>D218-E218</f>
        <v>730772.38</v>
      </c>
      <c r="G218" s="30">
        <v>11256.12</v>
      </c>
      <c r="H218" s="30">
        <v>0</v>
      </c>
      <c r="I218" s="30">
        <v>0</v>
      </c>
      <c r="J218" s="30">
        <f>G218-H218-I218</f>
        <v>11256.12</v>
      </c>
      <c r="K218" s="30">
        <v>344574.77</v>
      </c>
      <c r="L218" s="23">
        <f>(F218+J218)/C218</f>
        <v>352.17299477930709</v>
      </c>
      <c r="M218" s="23">
        <f>K218/C218</f>
        <v>163.5380968201234</v>
      </c>
      <c r="N218" s="28">
        <f>(F218+J218+K218)/C218</f>
        <v>515.71109159943046</v>
      </c>
    </row>
    <row r="219" spans="1:14">
      <c r="A219" s="27" t="s">
        <v>625</v>
      </c>
      <c r="B219" s="21" t="s">
        <v>133</v>
      </c>
      <c r="C219" s="22">
        <v>4006</v>
      </c>
      <c r="D219" s="30">
        <v>1279680.3999999999</v>
      </c>
      <c r="E219" s="31">
        <v>0</v>
      </c>
      <c r="F219" s="30">
        <f>D219-E219</f>
        <v>1279680.3999999999</v>
      </c>
      <c r="G219" s="30">
        <v>50110.07</v>
      </c>
      <c r="H219" s="30">
        <v>0</v>
      </c>
      <c r="I219" s="30">
        <v>0</v>
      </c>
      <c r="J219" s="30">
        <f>G219-H219-I219</f>
        <v>50110.07</v>
      </c>
      <c r="K219" s="30">
        <v>733920.87</v>
      </c>
      <c r="L219" s="23">
        <f>(F219+J219)/C219</f>
        <v>331.94969296055916</v>
      </c>
      <c r="M219" s="23">
        <f>K219/C219</f>
        <v>183.20540938592112</v>
      </c>
      <c r="N219" s="28">
        <f>(F219+J219+K219)/C219</f>
        <v>515.15510234648025</v>
      </c>
    </row>
    <row r="220" spans="1:14">
      <c r="A220" s="27" t="s">
        <v>424</v>
      </c>
      <c r="B220" s="21" t="s">
        <v>199</v>
      </c>
      <c r="C220" s="22">
        <v>5209</v>
      </c>
      <c r="D220" s="30">
        <v>1684743.88</v>
      </c>
      <c r="E220" s="31">
        <v>0</v>
      </c>
      <c r="F220" s="30">
        <f>D220-E220</f>
        <v>1684743.88</v>
      </c>
      <c r="G220" s="30">
        <v>47745.71</v>
      </c>
      <c r="H220" s="30">
        <v>0</v>
      </c>
      <c r="I220" s="30">
        <v>0</v>
      </c>
      <c r="J220" s="30">
        <f>G220-H220-I220</f>
        <v>47745.71</v>
      </c>
      <c r="K220" s="30">
        <v>950282.09</v>
      </c>
      <c r="L220" s="23">
        <f>(F220+J220)/C220</f>
        <v>332.59542906507966</v>
      </c>
      <c r="M220" s="23">
        <f>K220/C220</f>
        <v>182.43081013630254</v>
      </c>
      <c r="N220" s="28">
        <f>(F220+J220+K220)/C220</f>
        <v>515.02623920138217</v>
      </c>
    </row>
    <row r="221" spans="1:14">
      <c r="A221" s="27" t="s">
        <v>399</v>
      </c>
      <c r="B221" s="21" t="s">
        <v>0</v>
      </c>
      <c r="C221" s="22">
        <v>5429</v>
      </c>
      <c r="D221" s="30">
        <v>2143783.59</v>
      </c>
      <c r="E221" s="31">
        <v>0</v>
      </c>
      <c r="F221" s="30">
        <f>D221-E221</f>
        <v>2143783.59</v>
      </c>
      <c r="G221" s="30">
        <v>74442.399999999994</v>
      </c>
      <c r="H221" s="30">
        <v>0</v>
      </c>
      <c r="I221" s="30">
        <v>0</v>
      </c>
      <c r="J221" s="30">
        <f>G221-H221-I221</f>
        <v>74442.399999999994</v>
      </c>
      <c r="K221" s="30">
        <v>571325.22</v>
      </c>
      <c r="L221" s="23">
        <f>(F221+J221)/C221</f>
        <v>408.58832013262105</v>
      </c>
      <c r="M221" s="23">
        <f>K221/C221</f>
        <v>105.23581138331184</v>
      </c>
      <c r="N221" s="28">
        <f>(F221+J221+K221)/C221</f>
        <v>513.82413151593289</v>
      </c>
    </row>
    <row r="222" spans="1:14">
      <c r="A222" s="27" t="s">
        <v>109</v>
      </c>
      <c r="B222" s="21" t="s">
        <v>103</v>
      </c>
      <c r="C222" s="22">
        <v>4257</v>
      </c>
      <c r="D222" s="30">
        <v>1902859.6</v>
      </c>
      <c r="E222" s="31">
        <v>0</v>
      </c>
      <c r="F222" s="30">
        <f>D222-E222</f>
        <v>1902859.6</v>
      </c>
      <c r="G222" s="30">
        <v>30135.19</v>
      </c>
      <c r="H222" s="30">
        <v>0</v>
      </c>
      <c r="I222" s="30">
        <v>0</v>
      </c>
      <c r="J222" s="30">
        <f>G222-H222-I222</f>
        <v>30135.19</v>
      </c>
      <c r="K222" s="30">
        <v>252095.89</v>
      </c>
      <c r="L222" s="23">
        <f>(F222+J222)/C222</f>
        <v>454.07441625557908</v>
      </c>
      <c r="M222" s="23">
        <f>K222/C222</f>
        <v>59.219142588677478</v>
      </c>
      <c r="N222" s="28">
        <f>(F222+J222+K222)/C222</f>
        <v>513.29355884425661</v>
      </c>
    </row>
    <row r="223" spans="1:14">
      <c r="A223" s="27" t="s">
        <v>420</v>
      </c>
      <c r="B223" s="21" t="s">
        <v>288</v>
      </c>
      <c r="C223" s="22">
        <v>7028</v>
      </c>
      <c r="D223" s="30">
        <v>2291007.5099999998</v>
      </c>
      <c r="E223" s="31">
        <v>0</v>
      </c>
      <c r="F223" s="30">
        <f>D223-E223</f>
        <v>2291007.5099999998</v>
      </c>
      <c r="G223" s="30">
        <v>94105.71</v>
      </c>
      <c r="H223" s="30">
        <v>0</v>
      </c>
      <c r="I223" s="30">
        <v>0</v>
      </c>
      <c r="J223" s="30">
        <f>G223-H223-I223</f>
        <v>94105.71</v>
      </c>
      <c r="K223" s="30">
        <v>1221069.68</v>
      </c>
      <c r="L223" s="23">
        <f>(F223+J223)/C223</f>
        <v>339.37296812749003</v>
      </c>
      <c r="M223" s="23">
        <f>K223/C223</f>
        <v>173.74355150825269</v>
      </c>
      <c r="N223" s="28">
        <f>(F223+J223+K223)/C223</f>
        <v>513.11651963574263</v>
      </c>
    </row>
    <row r="224" spans="1:14">
      <c r="A224" s="27" t="s">
        <v>92</v>
      </c>
      <c r="B224" s="21" t="s">
        <v>0</v>
      </c>
      <c r="C224" s="22">
        <v>1756</v>
      </c>
      <c r="D224" s="30">
        <v>615221.05000000005</v>
      </c>
      <c r="E224" s="31">
        <v>0</v>
      </c>
      <c r="F224" s="30">
        <f>D224-E224</f>
        <v>615221.05000000005</v>
      </c>
      <c r="G224" s="30">
        <v>10487.49</v>
      </c>
      <c r="H224" s="30">
        <v>0</v>
      </c>
      <c r="I224" s="30">
        <v>0</v>
      </c>
      <c r="J224" s="30">
        <f>G224-H224-I224</f>
        <v>10487.49</v>
      </c>
      <c r="K224" s="30">
        <v>275157.2</v>
      </c>
      <c r="L224" s="23">
        <f>(F224+J224)/C224</f>
        <v>356.32604783599089</v>
      </c>
      <c r="M224" s="23">
        <f>K224/C224</f>
        <v>156.69544419134397</v>
      </c>
      <c r="N224" s="28">
        <f>(F224+J224+K224)/C224</f>
        <v>513.02149202733483</v>
      </c>
    </row>
    <row r="225" spans="1:14">
      <c r="A225" s="27" t="s">
        <v>403</v>
      </c>
      <c r="B225" s="21" t="s">
        <v>257</v>
      </c>
      <c r="C225" s="22">
        <v>17210</v>
      </c>
      <c r="D225" s="30">
        <v>6404947.7199999997</v>
      </c>
      <c r="E225" s="31">
        <v>0</v>
      </c>
      <c r="F225" s="30">
        <f>D225-E225</f>
        <v>6404947.7199999997</v>
      </c>
      <c r="G225" s="30">
        <v>154694.51</v>
      </c>
      <c r="H225" s="30">
        <v>0</v>
      </c>
      <c r="I225" s="30">
        <v>0</v>
      </c>
      <c r="J225" s="30">
        <f>G225-H225-I225</f>
        <v>154694.51</v>
      </c>
      <c r="K225" s="30">
        <v>2245475.79</v>
      </c>
      <c r="L225" s="23">
        <f>(F225+J225)/C225</f>
        <v>381.15294770482274</v>
      </c>
      <c r="M225" s="23">
        <f>K225/C225</f>
        <v>130.47506042998256</v>
      </c>
      <c r="N225" s="28">
        <f>(F225+J225+K225)/C225</f>
        <v>511.62800813480533</v>
      </c>
    </row>
    <row r="226" spans="1:14">
      <c r="A226" s="27" t="s">
        <v>496</v>
      </c>
      <c r="B226" s="21" t="s">
        <v>257</v>
      </c>
      <c r="C226" s="22">
        <v>6788</v>
      </c>
      <c r="D226" s="30">
        <v>2950900.06</v>
      </c>
      <c r="E226" s="31">
        <v>0</v>
      </c>
      <c r="F226" s="30">
        <f>D226-E226</f>
        <v>2950900.06</v>
      </c>
      <c r="G226" s="30">
        <v>60788.45</v>
      </c>
      <c r="H226" s="30">
        <v>0</v>
      </c>
      <c r="I226" s="30">
        <v>0</v>
      </c>
      <c r="J226" s="30">
        <f>G226-H226-I226</f>
        <v>60788.45</v>
      </c>
      <c r="K226" s="30">
        <v>455329.22</v>
      </c>
      <c r="L226" s="23">
        <f>(F226+J226)/C226</f>
        <v>443.67833087802006</v>
      </c>
      <c r="M226" s="23">
        <f>K226/C226</f>
        <v>67.078553329404826</v>
      </c>
      <c r="N226" s="28">
        <f>(F226+J226+K226)/C226</f>
        <v>510.75688420742495</v>
      </c>
    </row>
    <row r="227" spans="1:14">
      <c r="A227" s="27" t="s">
        <v>397</v>
      </c>
      <c r="B227" s="21" t="s">
        <v>257</v>
      </c>
      <c r="C227" s="22">
        <v>9845</v>
      </c>
      <c r="D227" s="30">
        <v>3532283.88</v>
      </c>
      <c r="E227" s="31">
        <v>0</v>
      </c>
      <c r="F227" s="30">
        <f>D227-E227</f>
        <v>3532283.88</v>
      </c>
      <c r="G227" s="30">
        <v>183531.36</v>
      </c>
      <c r="H227" s="30">
        <v>0</v>
      </c>
      <c r="I227" s="30">
        <v>0</v>
      </c>
      <c r="J227" s="30">
        <f>G227-H227-I227</f>
        <v>183531.36</v>
      </c>
      <c r="K227" s="30">
        <v>1299029.1499999999</v>
      </c>
      <c r="L227" s="23">
        <f>(F227+J227)/C227</f>
        <v>377.43171559167087</v>
      </c>
      <c r="M227" s="23">
        <f>K227/C227</f>
        <v>131.94811071609954</v>
      </c>
      <c r="N227" s="28">
        <f>(F227+J227+K227)/C227</f>
        <v>509.37982630777043</v>
      </c>
    </row>
    <row r="228" spans="1:14">
      <c r="A228" s="27" t="s">
        <v>73</v>
      </c>
      <c r="B228" s="21" t="s">
        <v>0</v>
      </c>
      <c r="C228" s="22">
        <v>2137</v>
      </c>
      <c r="D228" s="30">
        <v>688412.69</v>
      </c>
      <c r="E228" s="31">
        <v>0</v>
      </c>
      <c r="F228" s="30">
        <f>D228-E228</f>
        <v>688412.69</v>
      </c>
      <c r="G228" s="30">
        <v>13243.1</v>
      </c>
      <c r="H228" s="30">
        <v>0</v>
      </c>
      <c r="I228" s="30">
        <v>0</v>
      </c>
      <c r="J228" s="30">
        <f>G228-H228-I228</f>
        <v>13243.1</v>
      </c>
      <c r="K228" s="30">
        <v>384729.52</v>
      </c>
      <c r="L228" s="23">
        <f>(F228+J228)/C228</f>
        <v>328.33682264857271</v>
      </c>
      <c r="M228" s="23">
        <f>K228/C228</f>
        <v>180.03253158633601</v>
      </c>
      <c r="N228" s="28">
        <f>(F228+J228+K228)/C228</f>
        <v>508.36935423490877</v>
      </c>
    </row>
    <row r="229" spans="1:14">
      <c r="A229" s="27" t="s">
        <v>88</v>
      </c>
      <c r="B229" s="21" t="s">
        <v>0</v>
      </c>
      <c r="C229" s="22">
        <v>1178</v>
      </c>
      <c r="D229" s="30">
        <v>454087.06</v>
      </c>
      <c r="E229" s="31">
        <v>0</v>
      </c>
      <c r="F229" s="30">
        <f>D229-E229</f>
        <v>454087.06</v>
      </c>
      <c r="G229" s="30">
        <v>6782.53</v>
      </c>
      <c r="H229" s="30">
        <v>0</v>
      </c>
      <c r="I229" s="30">
        <v>0</v>
      </c>
      <c r="J229" s="30">
        <f>G229-H229-I229</f>
        <v>6782.53</v>
      </c>
      <c r="K229" s="30">
        <v>137341.29999999999</v>
      </c>
      <c r="L229" s="23">
        <f>(F229+J229)/C229</f>
        <v>391.23055178268254</v>
      </c>
      <c r="M229" s="23">
        <f>K229/C229</f>
        <v>116.58853989813242</v>
      </c>
      <c r="N229" s="28">
        <f>(F229+J229+K229)/C229</f>
        <v>507.81909168081495</v>
      </c>
    </row>
    <row r="230" spans="1:14">
      <c r="A230" s="27" t="s">
        <v>504</v>
      </c>
      <c r="B230" s="21" t="s">
        <v>296</v>
      </c>
      <c r="C230" s="22">
        <v>41239</v>
      </c>
      <c r="D230" s="30">
        <v>17549596.920000002</v>
      </c>
      <c r="E230" s="31">
        <v>0</v>
      </c>
      <c r="F230" s="30">
        <f>D230-E230</f>
        <v>17549596.920000002</v>
      </c>
      <c r="G230" s="30">
        <v>604774.53</v>
      </c>
      <c r="H230" s="30">
        <v>0</v>
      </c>
      <c r="I230" s="30">
        <v>0</v>
      </c>
      <c r="J230" s="30">
        <f>G230-H230-I230</f>
        <v>604774.53</v>
      </c>
      <c r="K230" s="30">
        <v>2745387.82</v>
      </c>
      <c r="L230" s="23">
        <f>(F230+J230)/C230</f>
        <v>440.22336744343954</v>
      </c>
      <c r="M230" s="23">
        <f>K230/C230</f>
        <v>66.572608938141073</v>
      </c>
      <c r="N230" s="28">
        <f>(F230+J230+K230)/C230</f>
        <v>506.7959763815806</v>
      </c>
    </row>
    <row r="231" spans="1:14">
      <c r="A231" s="27" t="s">
        <v>652</v>
      </c>
      <c r="B231" s="21" t="s">
        <v>0</v>
      </c>
      <c r="C231" s="22">
        <v>2293</v>
      </c>
      <c r="D231" s="30">
        <v>665207.28</v>
      </c>
      <c r="E231" s="31">
        <v>0</v>
      </c>
      <c r="F231" s="30">
        <f>D231-E231</f>
        <v>665207.28</v>
      </c>
      <c r="G231" s="30">
        <v>20702.16</v>
      </c>
      <c r="H231" s="30">
        <v>0</v>
      </c>
      <c r="I231" s="30">
        <v>0</v>
      </c>
      <c r="J231" s="30">
        <f>G231-H231-I231</f>
        <v>20702.16</v>
      </c>
      <c r="K231" s="30">
        <v>474493.31</v>
      </c>
      <c r="L231" s="23">
        <f>(F231+J231)/C231</f>
        <v>299.13189707806367</v>
      </c>
      <c r="M231" s="23">
        <f>K231/C231</f>
        <v>206.93122982991713</v>
      </c>
      <c r="N231" s="28">
        <f>(F231+J231+K231)/C231</f>
        <v>506.0631269079808</v>
      </c>
    </row>
    <row r="232" spans="1:14">
      <c r="A232" s="27" t="s">
        <v>526</v>
      </c>
      <c r="B232" s="21" t="s">
        <v>199</v>
      </c>
      <c r="C232" s="22">
        <v>21605</v>
      </c>
      <c r="D232" s="30">
        <v>6587993.6299999999</v>
      </c>
      <c r="E232" s="31">
        <v>0</v>
      </c>
      <c r="F232" s="30">
        <f>D232-E232</f>
        <v>6587993.6299999999</v>
      </c>
      <c r="G232" s="30">
        <v>441562.6</v>
      </c>
      <c r="H232" s="30">
        <v>0</v>
      </c>
      <c r="I232" s="30">
        <v>0</v>
      </c>
      <c r="J232" s="30">
        <f>G232-H232-I232</f>
        <v>441562.6</v>
      </c>
      <c r="K232" s="30">
        <v>3871482.07</v>
      </c>
      <c r="L232" s="23">
        <f>(F232+J232)/C232</f>
        <v>325.36710159685254</v>
      </c>
      <c r="M232" s="23">
        <f>K232/C232</f>
        <v>179.19380097199721</v>
      </c>
      <c r="N232" s="28">
        <f>(F232+J232+K232)/C232</f>
        <v>504.56090256884977</v>
      </c>
    </row>
    <row r="233" spans="1:14">
      <c r="A233" s="27" t="s">
        <v>521</v>
      </c>
      <c r="B233" s="21" t="s">
        <v>0</v>
      </c>
      <c r="C233" s="22">
        <v>20412</v>
      </c>
      <c r="D233" s="30">
        <v>6165412.7999999998</v>
      </c>
      <c r="E233" s="31">
        <v>0</v>
      </c>
      <c r="F233" s="30">
        <f>D233-E233</f>
        <v>6165412.7999999998</v>
      </c>
      <c r="G233" s="30">
        <v>174839.04000000001</v>
      </c>
      <c r="H233" s="30">
        <v>0</v>
      </c>
      <c r="I233" s="30">
        <v>0</v>
      </c>
      <c r="J233" s="30">
        <f>G233-H233-I233</f>
        <v>174839.04000000001</v>
      </c>
      <c r="K233" s="30">
        <v>3936526.74</v>
      </c>
      <c r="L233" s="23">
        <f>(F233+J233)/C233</f>
        <v>310.61394473838919</v>
      </c>
      <c r="M233" s="23">
        <f>K233/C233</f>
        <v>192.85355379188712</v>
      </c>
      <c r="N233" s="28">
        <f>(F233+J233+K233)/C233</f>
        <v>503.46749853027632</v>
      </c>
    </row>
    <row r="234" spans="1:14">
      <c r="A234" s="27" t="s">
        <v>95</v>
      </c>
      <c r="B234" s="21" t="s">
        <v>0</v>
      </c>
      <c r="C234" s="22">
        <v>2250</v>
      </c>
      <c r="D234" s="30">
        <v>844463.15</v>
      </c>
      <c r="E234" s="31">
        <v>0</v>
      </c>
      <c r="F234" s="30">
        <f>D234-E234</f>
        <v>844463.15</v>
      </c>
      <c r="G234" s="30">
        <v>25328.47</v>
      </c>
      <c r="H234" s="30">
        <v>0</v>
      </c>
      <c r="I234" s="30">
        <v>0</v>
      </c>
      <c r="J234" s="30">
        <f>G234-H234-I234</f>
        <v>25328.47</v>
      </c>
      <c r="K234" s="30">
        <v>261576.87</v>
      </c>
      <c r="L234" s="23">
        <f>(F234+J234)/C234</f>
        <v>386.57405333333332</v>
      </c>
      <c r="M234" s="23">
        <f>K234/C234</f>
        <v>116.25638666666667</v>
      </c>
      <c r="N234" s="28">
        <f>(F234+J234+K234)/C234</f>
        <v>502.83044000000001</v>
      </c>
    </row>
    <row r="235" spans="1:14">
      <c r="A235" s="27" t="s">
        <v>182</v>
      </c>
      <c r="B235" s="21" t="s">
        <v>133</v>
      </c>
      <c r="C235" s="22">
        <v>317</v>
      </c>
      <c r="D235" s="30">
        <v>64119.47</v>
      </c>
      <c r="E235" s="31">
        <v>0</v>
      </c>
      <c r="F235" s="30">
        <f>D235-E235</f>
        <v>64119.47</v>
      </c>
      <c r="G235" s="30">
        <v>330.83</v>
      </c>
      <c r="H235" s="30">
        <v>0</v>
      </c>
      <c r="I235" s="30">
        <v>0</v>
      </c>
      <c r="J235" s="30">
        <f>G235-H235-I235</f>
        <v>330.83</v>
      </c>
      <c r="K235" s="30">
        <v>94856.87</v>
      </c>
      <c r="L235" s="23">
        <f>(F235+J235)/C235</f>
        <v>203.31324921135646</v>
      </c>
      <c r="M235" s="23">
        <f>K235/C235</f>
        <v>299.23302839116718</v>
      </c>
      <c r="N235" s="28">
        <f>(F235+J235+K235)/C235</f>
        <v>502.54627760252362</v>
      </c>
    </row>
    <row r="236" spans="1:14">
      <c r="A236" s="27" t="s">
        <v>536</v>
      </c>
      <c r="B236" s="21" t="s">
        <v>0</v>
      </c>
      <c r="C236" s="22">
        <v>22116</v>
      </c>
      <c r="D236" s="30">
        <v>7541024.9900000002</v>
      </c>
      <c r="E236" s="31">
        <v>0</v>
      </c>
      <c r="F236" s="30">
        <f>D236-E236</f>
        <v>7541024.9900000002</v>
      </c>
      <c r="G236" s="30">
        <v>505673.08</v>
      </c>
      <c r="H236" s="30">
        <v>0</v>
      </c>
      <c r="I236" s="30">
        <v>0</v>
      </c>
      <c r="J236" s="30">
        <f>G236-H236-I236</f>
        <v>505673.08</v>
      </c>
      <c r="K236" s="30">
        <v>3037446.04</v>
      </c>
      <c r="L236" s="23">
        <f>(F236+J236)/C236</f>
        <v>363.84057107976128</v>
      </c>
      <c r="M236" s="23">
        <f>K236/C236</f>
        <v>137.34156447820584</v>
      </c>
      <c r="N236" s="28">
        <f>(F236+J236+K236)/C236</f>
        <v>501.18213555796706</v>
      </c>
    </row>
    <row r="237" spans="1:14">
      <c r="A237" s="27" t="s">
        <v>315</v>
      </c>
      <c r="B237" s="21" t="s">
        <v>296</v>
      </c>
      <c r="C237" s="22">
        <v>607</v>
      </c>
      <c r="D237" s="30">
        <v>193904.95</v>
      </c>
      <c r="E237" s="31">
        <v>0</v>
      </c>
      <c r="F237" s="30">
        <f>D237-E237</f>
        <v>193904.95</v>
      </c>
      <c r="G237" s="30">
        <v>1076.51</v>
      </c>
      <c r="H237" s="30">
        <v>0</v>
      </c>
      <c r="I237" s="30">
        <v>0</v>
      </c>
      <c r="J237" s="30">
        <f>G237-H237-I237</f>
        <v>1076.51</v>
      </c>
      <c r="K237" s="30">
        <v>109122.25</v>
      </c>
      <c r="L237" s="23">
        <f>(F237+J237)/C237</f>
        <v>321.22151565074137</v>
      </c>
      <c r="M237" s="23">
        <f>K237/C237</f>
        <v>179.77306425041186</v>
      </c>
      <c r="N237" s="28">
        <f>(F237+J237+K237)/C237</f>
        <v>500.99457990115326</v>
      </c>
    </row>
    <row r="238" spans="1:14">
      <c r="A238" s="27" t="s">
        <v>393</v>
      </c>
      <c r="B238" s="21" t="s">
        <v>103</v>
      </c>
      <c r="C238" s="22">
        <v>12820</v>
      </c>
      <c r="D238" s="30">
        <v>4604343.83</v>
      </c>
      <c r="E238" s="31">
        <v>0</v>
      </c>
      <c r="F238" s="30">
        <f>D238-E238</f>
        <v>4604343.83</v>
      </c>
      <c r="G238" s="30">
        <v>175435.13</v>
      </c>
      <c r="H238" s="30">
        <v>0</v>
      </c>
      <c r="I238" s="30">
        <v>0</v>
      </c>
      <c r="J238" s="30">
        <f>G238-H238-I238</f>
        <v>175435.13</v>
      </c>
      <c r="K238" s="30">
        <v>1642357.71</v>
      </c>
      <c r="L238" s="23">
        <f>(F238+J238)/C238</f>
        <v>372.83767238689546</v>
      </c>
      <c r="M238" s="23">
        <f>K238/C238</f>
        <v>128.10902574102963</v>
      </c>
      <c r="N238" s="28">
        <f>(F238+J238+K238)/C238</f>
        <v>500.94669812792512</v>
      </c>
    </row>
    <row r="239" spans="1:14">
      <c r="A239" s="27" t="s">
        <v>27</v>
      </c>
      <c r="B239" s="21" t="s">
        <v>0</v>
      </c>
      <c r="C239" s="22">
        <v>3651</v>
      </c>
      <c r="D239" s="30">
        <v>1113349.31</v>
      </c>
      <c r="E239" s="31">
        <v>0</v>
      </c>
      <c r="F239" s="30">
        <f>D239-E239</f>
        <v>1113349.31</v>
      </c>
      <c r="G239" s="30">
        <v>492.5</v>
      </c>
      <c r="H239" s="30">
        <v>0</v>
      </c>
      <c r="I239" s="30">
        <v>0</v>
      </c>
      <c r="J239" s="30">
        <f>G239-H239-I239</f>
        <v>492.5</v>
      </c>
      <c r="K239" s="30">
        <v>707155.9</v>
      </c>
      <c r="L239" s="23">
        <f>(F239+J239)/C239</f>
        <v>305.07855655984662</v>
      </c>
      <c r="M239" s="23">
        <f>K239/C239</f>
        <v>193.68827718433306</v>
      </c>
      <c r="N239" s="28">
        <f>(F239+J239+K239)/C239</f>
        <v>498.76683374417968</v>
      </c>
    </row>
    <row r="240" spans="1:14">
      <c r="A240" s="27" t="s">
        <v>529</v>
      </c>
      <c r="B240" s="21" t="s">
        <v>342</v>
      </c>
      <c r="C240" s="22">
        <v>39873</v>
      </c>
      <c r="D240" s="30">
        <v>14312899.42</v>
      </c>
      <c r="E240" s="31">
        <v>0</v>
      </c>
      <c r="F240" s="30">
        <f>D240-E240</f>
        <v>14312899.42</v>
      </c>
      <c r="G240" s="30">
        <v>392935.37</v>
      </c>
      <c r="H240" s="30">
        <v>0</v>
      </c>
      <c r="I240" s="30">
        <v>0</v>
      </c>
      <c r="J240" s="30">
        <f>G240-H240-I240</f>
        <v>392935.37</v>
      </c>
      <c r="K240" s="30">
        <v>5169152.7</v>
      </c>
      <c r="L240" s="23">
        <f>(F240+J240)/C240</f>
        <v>368.81686329094873</v>
      </c>
      <c r="M240" s="23">
        <f>K240/C240</f>
        <v>129.64042585208037</v>
      </c>
      <c r="N240" s="28">
        <f>(F240+J240+K240)/C240</f>
        <v>498.45728914302907</v>
      </c>
    </row>
    <row r="241" spans="1:14">
      <c r="A241" s="27" t="s">
        <v>42</v>
      </c>
      <c r="B241" s="21" t="s">
        <v>0</v>
      </c>
      <c r="C241" s="22">
        <v>1066</v>
      </c>
      <c r="D241" s="30">
        <v>256092.17</v>
      </c>
      <c r="E241" s="31">
        <v>0</v>
      </c>
      <c r="F241" s="30">
        <f>D241-E241</f>
        <v>256092.17</v>
      </c>
      <c r="G241" s="30">
        <v>2413.5700000000002</v>
      </c>
      <c r="H241" s="30">
        <v>0</v>
      </c>
      <c r="I241" s="30">
        <v>0</v>
      </c>
      <c r="J241" s="30">
        <f>G241-H241-I241</f>
        <v>2413.5700000000002</v>
      </c>
      <c r="K241" s="30">
        <v>271823.65000000002</v>
      </c>
      <c r="L241" s="23">
        <f>(F241+J241)/C241</f>
        <v>242.50069418386494</v>
      </c>
      <c r="M241" s="23">
        <f>K241/C241</f>
        <v>254.99404315197</v>
      </c>
      <c r="N241" s="28">
        <f>(F241+J241+K241)/C241</f>
        <v>497.49473733583488</v>
      </c>
    </row>
    <row r="242" spans="1:14">
      <c r="A242" s="27" t="s">
        <v>357</v>
      </c>
      <c r="B242" s="21" t="s">
        <v>342</v>
      </c>
      <c r="C242" s="22">
        <v>1559</v>
      </c>
      <c r="D242" s="30">
        <v>365893.01</v>
      </c>
      <c r="E242" s="31">
        <v>0</v>
      </c>
      <c r="F242" s="30">
        <f>D242-E242</f>
        <v>365893.01</v>
      </c>
      <c r="G242" s="30">
        <v>7040.63</v>
      </c>
      <c r="H242" s="30">
        <v>0</v>
      </c>
      <c r="I242" s="30">
        <v>0</v>
      </c>
      <c r="J242" s="30">
        <f>G242-H242-I242</f>
        <v>7040.63</v>
      </c>
      <c r="K242" s="30">
        <v>401691.23</v>
      </c>
      <c r="L242" s="23">
        <f>(F242+J242)/C242</f>
        <v>239.21336754329698</v>
      </c>
      <c r="M242" s="23">
        <f>K242/C242</f>
        <v>257.65954457985885</v>
      </c>
      <c r="N242" s="28">
        <f>(F242+J242+K242)/C242</f>
        <v>496.87291212315586</v>
      </c>
    </row>
    <row r="243" spans="1:14">
      <c r="A243" s="27" t="s">
        <v>219</v>
      </c>
      <c r="B243" s="21" t="s">
        <v>199</v>
      </c>
      <c r="C243" s="22">
        <v>824</v>
      </c>
      <c r="D243" s="30">
        <v>272365.2</v>
      </c>
      <c r="E243" s="31">
        <v>0</v>
      </c>
      <c r="F243" s="30">
        <f>D243-E243</f>
        <v>272365.2</v>
      </c>
      <c r="G243" s="30">
        <v>10936.01</v>
      </c>
      <c r="H243" s="30">
        <v>0</v>
      </c>
      <c r="I243" s="30">
        <v>0</v>
      </c>
      <c r="J243" s="30">
        <f>G243-H243-I243</f>
        <v>10936.01</v>
      </c>
      <c r="K243" s="30">
        <v>126115.12</v>
      </c>
      <c r="L243" s="23">
        <f>(F243+J243)/C243</f>
        <v>343.81214805825243</v>
      </c>
      <c r="M243" s="23">
        <f>K243/C243</f>
        <v>153.05233009708738</v>
      </c>
      <c r="N243" s="28">
        <f>(F243+J243+K243)/C243</f>
        <v>496.86447815533984</v>
      </c>
    </row>
    <row r="244" spans="1:14">
      <c r="A244" s="27" t="s">
        <v>560</v>
      </c>
      <c r="B244" s="21" t="s">
        <v>199</v>
      </c>
      <c r="C244" s="22">
        <v>112999</v>
      </c>
      <c r="D244" s="30">
        <v>42489151.829999998</v>
      </c>
      <c r="E244" s="31">
        <v>2438911.21</v>
      </c>
      <c r="F244" s="30">
        <f>D244-E244</f>
        <v>40050240.619999997</v>
      </c>
      <c r="G244" s="30">
        <v>3810171.26</v>
      </c>
      <c r="H244" s="30">
        <v>1967145.8</v>
      </c>
      <c r="I244" s="30">
        <v>567320.77</v>
      </c>
      <c r="J244" s="30">
        <f>G244-H244-I244</f>
        <v>1275704.6899999997</v>
      </c>
      <c r="K244" s="30">
        <v>14772905.43</v>
      </c>
      <c r="L244" s="23">
        <f>(F244+J244)/C244</f>
        <v>365.71956663333299</v>
      </c>
      <c r="M244" s="23">
        <f>K244/C244</f>
        <v>130.73483331710901</v>
      </c>
      <c r="N244" s="28">
        <f>(F244+J244+K244)/C244</f>
        <v>496.454399950442</v>
      </c>
    </row>
    <row r="245" spans="1:14">
      <c r="A245" s="27" t="s">
        <v>48</v>
      </c>
      <c r="B245" s="21" t="s">
        <v>0</v>
      </c>
      <c r="C245" s="22">
        <v>821</v>
      </c>
      <c r="D245" s="30">
        <v>304077.26</v>
      </c>
      <c r="E245" s="31">
        <v>0</v>
      </c>
      <c r="F245" s="30">
        <f>D245-E245</f>
        <v>304077.26</v>
      </c>
      <c r="G245" s="30">
        <v>3380.38</v>
      </c>
      <c r="H245" s="30">
        <v>0</v>
      </c>
      <c r="I245" s="30">
        <v>0</v>
      </c>
      <c r="J245" s="30">
        <f>G245-H245-I245</f>
        <v>3380.38</v>
      </c>
      <c r="K245" s="30">
        <v>98100.61</v>
      </c>
      <c r="L245" s="23">
        <f>(F245+J245)/C245</f>
        <v>374.4916443361754</v>
      </c>
      <c r="M245" s="23">
        <f>K245/C245</f>
        <v>119.48917174177832</v>
      </c>
      <c r="N245" s="28">
        <f>(F245+J245+K245)/C245</f>
        <v>493.9808160779537</v>
      </c>
    </row>
    <row r="246" spans="1:14">
      <c r="A246" s="27" t="s">
        <v>130</v>
      </c>
      <c r="B246" s="21" t="s">
        <v>103</v>
      </c>
      <c r="C246" s="22">
        <v>4666</v>
      </c>
      <c r="D246" s="30">
        <v>1524481.46</v>
      </c>
      <c r="E246" s="31">
        <v>0</v>
      </c>
      <c r="F246" s="30">
        <f>D246-E246</f>
        <v>1524481.46</v>
      </c>
      <c r="G246" s="30">
        <v>102741.33</v>
      </c>
      <c r="H246" s="30">
        <v>0</v>
      </c>
      <c r="I246" s="30">
        <v>0</v>
      </c>
      <c r="J246" s="30">
        <f>G246-H246-I246</f>
        <v>102741.33</v>
      </c>
      <c r="K246" s="30">
        <v>676293.23</v>
      </c>
      <c r="L246" s="23">
        <f>(F246+J246)/C246</f>
        <v>348.74041791684527</v>
      </c>
      <c r="M246" s="23">
        <f>K246/C246</f>
        <v>144.94068366909559</v>
      </c>
      <c r="N246" s="28">
        <f>(F246+J246+K246)/C246</f>
        <v>493.68110158594084</v>
      </c>
    </row>
    <row r="247" spans="1:14">
      <c r="A247" s="27" t="s">
        <v>531</v>
      </c>
      <c r="B247" s="21" t="s">
        <v>342</v>
      </c>
      <c r="C247" s="22">
        <v>38628</v>
      </c>
      <c r="D247" s="30">
        <v>12108011.93</v>
      </c>
      <c r="E247" s="31">
        <v>0</v>
      </c>
      <c r="F247" s="30">
        <f>D247-E247</f>
        <v>12108011.93</v>
      </c>
      <c r="G247" s="30">
        <v>1087722.08</v>
      </c>
      <c r="H247" s="30">
        <v>0</v>
      </c>
      <c r="I247" s="30">
        <v>0</v>
      </c>
      <c r="J247" s="30">
        <f>G247-H247-I247</f>
        <v>1087722.08</v>
      </c>
      <c r="K247" s="30">
        <v>5843286.5099999998</v>
      </c>
      <c r="L247" s="23">
        <f>(F247+J247)/C247</f>
        <v>341.61059361085222</v>
      </c>
      <c r="M247" s="23">
        <f>K247/C247</f>
        <v>151.27074945635289</v>
      </c>
      <c r="N247" s="28">
        <f>(F247+J247+K247)/C247</f>
        <v>492.88134306720514</v>
      </c>
    </row>
    <row r="248" spans="1:14">
      <c r="A248" s="27" t="s">
        <v>428</v>
      </c>
      <c r="B248" s="21" t="s">
        <v>199</v>
      </c>
      <c r="C248" s="22">
        <v>9941</v>
      </c>
      <c r="D248" s="30">
        <v>2780800.06</v>
      </c>
      <c r="E248" s="31">
        <v>0</v>
      </c>
      <c r="F248" s="30">
        <f>D248-E248</f>
        <v>2780800.06</v>
      </c>
      <c r="G248" s="30">
        <v>200776.34</v>
      </c>
      <c r="H248" s="30">
        <v>0</v>
      </c>
      <c r="I248" s="30">
        <v>0</v>
      </c>
      <c r="J248" s="30">
        <f>G248-H248-I248</f>
        <v>200776.34</v>
      </c>
      <c r="K248" s="30">
        <v>1909626.89</v>
      </c>
      <c r="L248" s="23">
        <f>(F248+J248)/C248</f>
        <v>299.92721054219896</v>
      </c>
      <c r="M248" s="23">
        <f>K248/C248</f>
        <v>192.09605572879991</v>
      </c>
      <c r="N248" s="28">
        <f>(F248+J248+K248)/C248</f>
        <v>492.02326627099887</v>
      </c>
    </row>
    <row r="249" spans="1:14">
      <c r="A249" s="27" t="s">
        <v>558</v>
      </c>
      <c r="B249" s="21" t="s">
        <v>103</v>
      </c>
      <c r="C249" s="22">
        <v>143663</v>
      </c>
      <c r="D249" s="30">
        <v>56880944.719999999</v>
      </c>
      <c r="E249" s="31">
        <v>2389587.17</v>
      </c>
      <c r="F249" s="30">
        <f>D249-E249</f>
        <v>54491357.549999997</v>
      </c>
      <c r="G249" s="30">
        <v>5306122.03</v>
      </c>
      <c r="H249" s="30">
        <v>2156200.23</v>
      </c>
      <c r="I249" s="30">
        <v>689064.74</v>
      </c>
      <c r="J249" s="30">
        <f>G249-H249-I249</f>
        <v>2460857.0600000005</v>
      </c>
      <c r="K249" s="30">
        <v>13691476.529999999</v>
      </c>
      <c r="L249" s="23">
        <f>(F249+J249)/C249</f>
        <v>396.42924489952179</v>
      </c>
      <c r="M249" s="23">
        <f>K249/C249</f>
        <v>95.30273299318543</v>
      </c>
      <c r="N249" s="28">
        <f>(F249+J249+K249)/C249</f>
        <v>491.73197789270722</v>
      </c>
    </row>
    <row r="250" spans="1:14">
      <c r="A250" s="27" t="s">
        <v>574</v>
      </c>
      <c r="B250" s="21" t="s">
        <v>133</v>
      </c>
      <c r="C250" s="22">
        <v>1110</v>
      </c>
      <c r="D250" s="30">
        <v>299638.59999999998</v>
      </c>
      <c r="E250" s="31">
        <v>0</v>
      </c>
      <c r="F250" s="30">
        <f>D250-E250</f>
        <v>299638.59999999998</v>
      </c>
      <c r="G250" s="30">
        <v>2855.95</v>
      </c>
      <c r="H250" s="30">
        <v>0</v>
      </c>
      <c r="I250" s="30">
        <v>0</v>
      </c>
      <c r="J250" s="30">
        <f>G250-H250-I250</f>
        <v>2855.95</v>
      </c>
      <c r="K250" s="30">
        <v>243308.24</v>
      </c>
      <c r="L250" s="23">
        <f>(F250+J250)/C250</f>
        <v>272.5176126126126</v>
      </c>
      <c r="M250" s="23">
        <f>K250/C250</f>
        <v>219.1966126126126</v>
      </c>
      <c r="N250" s="28">
        <f>(F250+J250+K250)/C250</f>
        <v>491.71422522522528</v>
      </c>
    </row>
    <row r="251" spans="1:14">
      <c r="A251" s="27" t="s">
        <v>143</v>
      </c>
      <c r="B251" s="21" t="s">
        <v>133</v>
      </c>
      <c r="C251" s="22">
        <v>3688</v>
      </c>
      <c r="D251" s="30">
        <v>1071493.3600000001</v>
      </c>
      <c r="E251" s="31">
        <v>0</v>
      </c>
      <c r="F251" s="30">
        <f>D251-E251</f>
        <v>1071493.3600000001</v>
      </c>
      <c r="G251" s="30">
        <v>86543.98</v>
      </c>
      <c r="H251" s="30">
        <v>0</v>
      </c>
      <c r="I251" s="30">
        <v>0</v>
      </c>
      <c r="J251" s="30">
        <f>G251-H251-I251</f>
        <v>86543.98</v>
      </c>
      <c r="K251" s="30">
        <v>655353.31999999995</v>
      </c>
      <c r="L251" s="23">
        <f>(F251+J251)/C251</f>
        <v>314.0014479392625</v>
      </c>
      <c r="M251" s="23">
        <f>K251/C251</f>
        <v>177.6988394793926</v>
      </c>
      <c r="N251" s="28">
        <f>(F251+J251+K251)/C251</f>
        <v>491.70028741865514</v>
      </c>
    </row>
    <row r="252" spans="1:14">
      <c r="A252" s="27" t="s">
        <v>251</v>
      </c>
      <c r="B252" s="21" t="s">
        <v>199</v>
      </c>
      <c r="C252" s="22">
        <v>4316</v>
      </c>
      <c r="D252" s="30">
        <v>1762172.55</v>
      </c>
      <c r="E252" s="31">
        <v>0</v>
      </c>
      <c r="F252" s="30">
        <f>D252-E252</f>
        <v>1762172.55</v>
      </c>
      <c r="G252" s="30">
        <v>23940.38</v>
      </c>
      <c r="H252" s="30">
        <v>0</v>
      </c>
      <c r="I252" s="30">
        <v>0</v>
      </c>
      <c r="J252" s="30">
        <f>G252-H252-I252</f>
        <v>23940.38</v>
      </c>
      <c r="K252" s="30">
        <v>335667.86</v>
      </c>
      <c r="L252" s="23">
        <f>(F252+J252)/C252</f>
        <v>413.83524791473587</v>
      </c>
      <c r="M252" s="23">
        <f>K252/C252</f>
        <v>77.772905468025954</v>
      </c>
      <c r="N252" s="28">
        <f>(F252+J252+K252)/C252</f>
        <v>491.60815338276183</v>
      </c>
    </row>
    <row r="253" spans="1:14">
      <c r="A253" s="27" t="s">
        <v>433</v>
      </c>
      <c r="B253" s="21" t="s">
        <v>199</v>
      </c>
      <c r="C253" s="22">
        <v>11264</v>
      </c>
      <c r="D253" s="30">
        <v>3550713.29</v>
      </c>
      <c r="E253" s="31">
        <v>0</v>
      </c>
      <c r="F253" s="30">
        <f>D253-E253</f>
        <v>3550713.29</v>
      </c>
      <c r="G253" s="30">
        <v>133138.16</v>
      </c>
      <c r="H253" s="30">
        <v>0</v>
      </c>
      <c r="I253" s="30">
        <v>0</v>
      </c>
      <c r="J253" s="30">
        <f>G253-H253-I253</f>
        <v>133138.16</v>
      </c>
      <c r="K253" s="30">
        <v>1848994.92</v>
      </c>
      <c r="L253" s="23">
        <f>(F253+J253)/C253</f>
        <v>327.04647105823864</v>
      </c>
      <c r="M253" s="23">
        <f>K253/C253</f>
        <v>164.15082741477272</v>
      </c>
      <c r="N253" s="28">
        <f>(F253+J253+K253)/C253</f>
        <v>491.19729847301136</v>
      </c>
    </row>
    <row r="254" spans="1:14">
      <c r="A254" s="27" t="s">
        <v>430</v>
      </c>
      <c r="B254" s="21" t="s">
        <v>199</v>
      </c>
      <c r="C254" s="22">
        <v>13696</v>
      </c>
      <c r="D254" s="30">
        <v>4708080.1500000004</v>
      </c>
      <c r="E254" s="31">
        <v>0</v>
      </c>
      <c r="F254" s="30">
        <f>D254-E254</f>
        <v>4708080.1500000004</v>
      </c>
      <c r="G254" s="30">
        <v>148816.98000000001</v>
      </c>
      <c r="H254" s="30">
        <v>0</v>
      </c>
      <c r="I254" s="30">
        <v>0</v>
      </c>
      <c r="J254" s="30">
        <f>G254-H254-I254</f>
        <v>148816.98000000001</v>
      </c>
      <c r="K254" s="30">
        <v>1863978.01</v>
      </c>
      <c r="L254" s="23">
        <f>(F254+J254)/C254</f>
        <v>354.62157783294401</v>
      </c>
      <c r="M254" s="23">
        <f>K254/C254</f>
        <v>136.09652526285046</v>
      </c>
      <c r="N254" s="28">
        <f>(F254+J254+K254)/C254</f>
        <v>490.71810309579445</v>
      </c>
    </row>
    <row r="255" spans="1:14">
      <c r="A255" s="27" t="s">
        <v>658</v>
      </c>
      <c r="B255" s="21" t="s">
        <v>0</v>
      </c>
      <c r="C255" s="22">
        <v>732</v>
      </c>
      <c r="D255" s="30">
        <v>202650.5</v>
      </c>
      <c r="E255" s="31">
        <v>0</v>
      </c>
      <c r="F255" s="30">
        <f>D255-E255</f>
        <v>202650.5</v>
      </c>
      <c r="G255" s="30">
        <v>3527.19</v>
      </c>
      <c r="H255" s="30">
        <v>0</v>
      </c>
      <c r="I255" s="30">
        <v>0</v>
      </c>
      <c r="J255" s="30">
        <f>G255-H255-I255</f>
        <v>3527.19</v>
      </c>
      <c r="K255" s="30">
        <v>152948.53</v>
      </c>
      <c r="L255" s="23">
        <f>(F255+J255)/C255</f>
        <v>281.66351092896173</v>
      </c>
      <c r="M255" s="23">
        <f>K255/C255</f>
        <v>208.94607923497267</v>
      </c>
      <c r="N255" s="28">
        <f>(F255+J255+K255)/C255</f>
        <v>490.6095901639344</v>
      </c>
    </row>
    <row r="256" spans="1:14">
      <c r="A256" s="27" t="s">
        <v>218</v>
      </c>
      <c r="B256" s="21" t="s">
        <v>199</v>
      </c>
      <c r="C256" s="22">
        <v>401</v>
      </c>
      <c r="D256" s="30">
        <v>120695.72</v>
      </c>
      <c r="E256" s="31">
        <v>0</v>
      </c>
      <c r="F256" s="30">
        <f>D256-E256</f>
        <v>120695.72</v>
      </c>
      <c r="G256" s="30">
        <v>4754.72</v>
      </c>
      <c r="H256" s="30">
        <v>0</v>
      </c>
      <c r="I256" s="30">
        <v>0</v>
      </c>
      <c r="J256" s="30">
        <f>G256-H256-I256</f>
        <v>4754.72</v>
      </c>
      <c r="K256" s="30">
        <v>70618.62</v>
      </c>
      <c r="L256" s="23">
        <f>(F256+J256)/C256</f>
        <v>312.84399002493768</v>
      </c>
      <c r="M256" s="23">
        <f>K256/C256</f>
        <v>176.1062842892768</v>
      </c>
      <c r="N256" s="28">
        <f>(F256+J256+K256)/C256</f>
        <v>488.95027431421448</v>
      </c>
    </row>
    <row r="257" spans="1:14">
      <c r="A257" s="27" t="s">
        <v>99</v>
      </c>
      <c r="B257" s="21" t="s">
        <v>0</v>
      </c>
      <c r="C257" s="22">
        <v>2631</v>
      </c>
      <c r="D257" s="30">
        <v>715104.87</v>
      </c>
      <c r="E257" s="31">
        <v>0</v>
      </c>
      <c r="F257" s="30">
        <f>D257-E257</f>
        <v>715104.87</v>
      </c>
      <c r="G257" s="30">
        <v>46927.37</v>
      </c>
      <c r="H257" s="30">
        <v>0</v>
      </c>
      <c r="I257" s="30">
        <v>0</v>
      </c>
      <c r="J257" s="30">
        <f>G257-H257-I257</f>
        <v>46927.37</v>
      </c>
      <c r="K257" s="30">
        <v>523829.28</v>
      </c>
      <c r="L257" s="23">
        <f>(F257+J257)/C257</f>
        <v>289.63597111364498</v>
      </c>
      <c r="M257" s="23">
        <f>K257/C257</f>
        <v>199.09892816419614</v>
      </c>
      <c r="N257" s="28">
        <f>(F257+J257+K257)/C257</f>
        <v>488.73489927784112</v>
      </c>
    </row>
    <row r="258" spans="1:14">
      <c r="A258" s="27" t="s">
        <v>234</v>
      </c>
      <c r="B258" s="21" t="s">
        <v>199</v>
      </c>
      <c r="C258" s="22">
        <v>2139</v>
      </c>
      <c r="D258" s="30">
        <v>662435.22</v>
      </c>
      <c r="E258" s="31">
        <v>0</v>
      </c>
      <c r="F258" s="30">
        <f>D258-E258</f>
        <v>662435.22</v>
      </c>
      <c r="G258" s="30">
        <v>40690.81</v>
      </c>
      <c r="H258" s="30">
        <v>0</v>
      </c>
      <c r="I258" s="30">
        <v>0</v>
      </c>
      <c r="J258" s="30">
        <f>G258-H258-I258</f>
        <v>40690.81</v>
      </c>
      <c r="K258" s="30">
        <v>338969.94</v>
      </c>
      <c r="L258" s="23">
        <f>(F258+J258)/C258</f>
        <v>328.71717157550256</v>
      </c>
      <c r="M258" s="23">
        <f>K258/C258</f>
        <v>158.47122019635344</v>
      </c>
      <c r="N258" s="28">
        <f>(F258+J258+K258)/C258</f>
        <v>487.188391771856</v>
      </c>
    </row>
    <row r="259" spans="1:14">
      <c r="A259" s="27" t="s">
        <v>235</v>
      </c>
      <c r="B259" s="21" t="s">
        <v>199</v>
      </c>
      <c r="C259" s="22">
        <v>2241</v>
      </c>
      <c r="D259" s="30">
        <v>664896.06999999995</v>
      </c>
      <c r="E259" s="31">
        <v>0</v>
      </c>
      <c r="F259" s="30">
        <f>D259-E259</f>
        <v>664896.06999999995</v>
      </c>
      <c r="G259" s="30">
        <v>23229.74</v>
      </c>
      <c r="H259" s="30">
        <v>0</v>
      </c>
      <c r="I259" s="30">
        <v>0</v>
      </c>
      <c r="J259" s="30">
        <f>G259-H259-I259</f>
        <v>23229.74</v>
      </c>
      <c r="K259" s="30">
        <v>402175.23</v>
      </c>
      <c r="L259" s="23">
        <f>(F259+J259)/C259</f>
        <v>307.06194109772423</v>
      </c>
      <c r="M259" s="23">
        <f>K259/C259</f>
        <v>179.46239625167334</v>
      </c>
      <c r="N259" s="28">
        <f>(F259+J259+K259)/C259</f>
        <v>486.52433734939763</v>
      </c>
    </row>
    <row r="260" spans="1:14">
      <c r="A260" s="27" t="s">
        <v>298</v>
      </c>
      <c r="B260" s="21" t="s">
        <v>296</v>
      </c>
      <c r="C260" s="22">
        <v>3346</v>
      </c>
      <c r="D260" s="30">
        <v>1141460.57</v>
      </c>
      <c r="E260" s="31">
        <v>0</v>
      </c>
      <c r="F260" s="30">
        <f>D260-E260</f>
        <v>1141460.57</v>
      </c>
      <c r="G260" s="30">
        <v>13701.46</v>
      </c>
      <c r="H260" s="30">
        <v>0</v>
      </c>
      <c r="I260" s="30">
        <v>0</v>
      </c>
      <c r="J260" s="30">
        <f>G260-H260-I260</f>
        <v>13701.46</v>
      </c>
      <c r="K260" s="30">
        <v>471737.81</v>
      </c>
      <c r="L260" s="23">
        <f>(F260+J260)/C260</f>
        <v>345.23670950388527</v>
      </c>
      <c r="M260" s="23">
        <f>K260/C260</f>
        <v>140.98559772863121</v>
      </c>
      <c r="N260" s="28">
        <f>(F260+J260+K260)/C260</f>
        <v>486.22230723251647</v>
      </c>
    </row>
    <row r="261" spans="1:14">
      <c r="A261" s="27" t="s">
        <v>632</v>
      </c>
      <c r="B261" s="21" t="s">
        <v>199</v>
      </c>
      <c r="C261" s="22">
        <v>619</v>
      </c>
      <c r="D261" s="30">
        <v>205685.85</v>
      </c>
      <c r="E261" s="31">
        <v>0</v>
      </c>
      <c r="F261" s="30">
        <f>D261-E261</f>
        <v>205685.85</v>
      </c>
      <c r="G261" s="30">
        <v>3520.58</v>
      </c>
      <c r="H261" s="30">
        <v>0</v>
      </c>
      <c r="I261" s="30">
        <v>0</v>
      </c>
      <c r="J261" s="30">
        <f>G261-H261-I261</f>
        <v>3520.58</v>
      </c>
      <c r="K261" s="30">
        <v>91057.64</v>
      </c>
      <c r="L261" s="23">
        <f>(F261+J261)/C261</f>
        <v>337.97484652665588</v>
      </c>
      <c r="M261" s="23">
        <f>K261/C261</f>
        <v>147.10442649434572</v>
      </c>
      <c r="N261" s="28">
        <f>(F261+J261+K261)/C261</f>
        <v>485.07927302100165</v>
      </c>
    </row>
    <row r="262" spans="1:14">
      <c r="A262" s="27" t="s">
        <v>338</v>
      </c>
      <c r="B262" s="21" t="s">
        <v>296</v>
      </c>
      <c r="C262" s="22">
        <v>260</v>
      </c>
      <c r="D262" s="30">
        <v>71785.64</v>
      </c>
      <c r="E262" s="31">
        <v>0</v>
      </c>
      <c r="F262" s="30">
        <f>D262-E262</f>
        <v>71785.64</v>
      </c>
      <c r="G262" s="30">
        <v>596.02</v>
      </c>
      <c r="H262" s="30">
        <v>0</v>
      </c>
      <c r="I262" s="30">
        <v>0</v>
      </c>
      <c r="J262" s="30">
        <f>G262-H262-I262</f>
        <v>596.02</v>
      </c>
      <c r="K262" s="30">
        <v>53565.4</v>
      </c>
      <c r="L262" s="23">
        <f>(F262+J262)/C262</f>
        <v>278.39100000000002</v>
      </c>
      <c r="M262" s="23">
        <f>K262/C262</f>
        <v>206.02076923076925</v>
      </c>
      <c r="N262" s="28">
        <f>(F262+J262+K262)/C262</f>
        <v>484.41176923076921</v>
      </c>
    </row>
    <row r="263" spans="1:14">
      <c r="A263" s="27" t="s">
        <v>254</v>
      </c>
      <c r="B263" s="21" t="s">
        <v>199</v>
      </c>
      <c r="C263" s="22">
        <v>2159</v>
      </c>
      <c r="D263" s="30">
        <v>647690.82999999996</v>
      </c>
      <c r="E263" s="31">
        <v>0</v>
      </c>
      <c r="F263" s="30">
        <f>D263-E263</f>
        <v>647690.82999999996</v>
      </c>
      <c r="G263" s="30">
        <v>7605.26</v>
      </c>
      <c r="H263" s="30">
        <v>0</v>
      </c>
      <c r="I263" s="30">
        <v>0</v>
      </c>
      <c r="J263" s="30">
        <f>G263-H263-I263</f>
        <v>7605.26</v>
      </c>
      <c r="K263" s="30">
        <v>389938.58</v>
      </c>
      <c r="L263" s="23">
        <f>(F263+J263)/C263</f>
        <v>303.51833719314499</v>
      </c>
      <c r="M263" s="23">
        <f>K263/C263</f>
        <v>180.61073645206116</v>
      </c>
      <c r="N263" s="28">
        <f>(F263+J263+K263)/C263</f>
        <v>484.12907364520606</v>
      </c>
    </row>
    <row r="264" spans="1:14">
      <c r="A264" s="27" t="s">
        <v>177</v>
      </c>
      <c r="B264" s="21" t="s">
        <v>133</v>
      </c>
      <c r="C264" s="22">
        <v>254</v>
      </c>
      <c r="D264" s="30">
        <v>79358.27</v>
      </c>
      <c r="E264" s="31">
        <v>0</v>
      </c>
      <c r="F264" s="30">
        <f>D264-E264</f>
        <v>79358.27</v>
      </c>
      <c r="G264" s="30">
        <v>355.3</v>
      </c>
      <c r="H264" s="30">
        <v>0</v>
      </c>
      <c r="I264" s="30">
        <v>0</v>
      </c>
      <c r="J264" s="30">
        <f>G264-H264-I264</f>
        <v>355.3</v>
      </c>
      <c r="K264" s="30">
        <v>43092.85</v>
      </c>
      <c r="L264" s="23">
        <f>(F264+J264)/C264</f>
        <v>313.83295275590552</v>
      </c>
      <c r="M264" s="23">
        <f>K264/C264</f>
        <v>169.65688976377953</v>
      </c>
      <c r="N264" s="28">
        <f>(F264+J264+K264)/C264</f>
        <v>483.48984251968511</v>
      </c>
    </row>
    <row r="265" spans="1:14">
      <c r="A265" s="27" t="s">
        <v>557</v>
      </c>
      <c r="B265" s="21" t="s">
        <v>288</v>
      </c>
      <c r="C265" s="22">
        <v>121957</v>
      </c>
      <c r="D265" s="30">
        <v>43382995.109999999</v>
      </c>
      <c r="E265" s="31">
        <v>2085136.26</v>
      </c>
      <c r="F265" s="30">
        <f>D265-E265</f>
        <v>41297858.850000001</v>
      </c>
      <c r="G265" s="30">
        <v>3182167.38</v>
      </c>
      <c r="H265" s="30">
        <v>1821362.95</v>
      </c>
      <c r="I265" s="30">
        <v>387678.77</v>
      </c>
      <c r="J265" s="30">
        <f>G265-H265-I265</f>
        <v>973125.65999999992</v>
      </c>
      <c r="K265" s="30">
        <v>16526695.66</v>
      </c>
      <c r="L265" s="23">
        <f>(F265+J265)/C265</f>
        <v>346.60564387448034</v>
      </c>
      <c r="M265" s="23">
        <f>K265/C265</f>
        <v>135.51248112039488</v>
      </c>
      <c r="N265" s="28">
        <f>(F265+J265+K265)/C265</f>
        <v>482.11812499487525</v>
      </c>
    </row>
    <row r="266" spans="1:14">
      <c r="A266" s="27" t="s">
        <v>295</v>
      </c>
      <c r="B266" s="21" t="s">
        <v>296</v>
      </c>
      <c r="C266" s="22">
        <v>3296</v>
      </c>
      <c r="D266" s="30">
        <v>1043972.91</v>
      </c>
      <c r="E266" s="31">
        <v>0</v>
      </c>
      <c r="F266" s="30">
        <f>D266-E266</f>
        <v>1043972.91</v>
      </c>
      <c r="G266" s="30">
        <v>27531.54</v>
      </c>
      <c r="H266" s="30">
        <v>0</v>
      </c>
      <c r="I266" s="30">
        <v>0</v>
      </c>
      <c r="J266" s="30">
        <f>G266-H266-I266</f>
        <v>27531.54</v>
      </c>
      <c r="K266" s="30">
        <v>515791.94</v>
      </c>
      <c r="L266" s="23">
        <f>(F266+J266)/C266</f>
        <v>325.09236953883493</v>
      </c>
      <c r="M266" s="23">
        <f>K266/C266</f>
        <v>156.49027305825243</v>
      </c>
      <c r="N266" s="28">
        <f>(F266+J266+K266)/C266</f>
        <v>481.58264259708733</v>
      </c>
    </row>
    <row r="267" spans="1:14">
      <c r="A267" s="27" t="s">
        <v>411</v>
      </c>
      <c r="B267" s="21" t="s">
        <v>342</v>
      </c>
      <c r="C267" s="22">
        <v>10787</v>
      </c>
      <c r="D267" s="30">
        <v>4288869.3499999996</v>
      </c>
      <c r="E267" s="31">
        <v>0</v>
      </c>
      <c r="F267" s="30">
        <f>D267-E267</f>
        <v>4288869.3499999996</v>
      </c>
      <c r="G267" s="30">
        <v>211311.35</v>
      </c>
      <c r="H267" s="30">
        <v>0</v>
      </c>
      <c r="I267" s="30">
        <v>0</v>
      </c>
      <c r="J267" s="30">
        <f>G267-H267-I267</f>
        <v>211311.35</v>
      </c>
      <c r="K267" s="30">
        <v>691711.68</v>
      </c>
      <c r="L267" s="23">
        <f>(F267+J267)/C267</f>
        <v>417.1855659590247</v>
      </c>
      <c r="M267" s="23">
        <f>K267/C267</f>
        <v>64.124564753870402</v>
      </c>
      <c r="N267" s="28">
        <f>(F267+J267+K267)/C267</f>
        <v>481.31013071289505</v>
      </c>
    </row>
    <row r="268" spans="1:14">
      <c r="A268" s="27" t="s">
        <v>209</v>
      </c>
      <c r="B268" s="21" t="s">
        <v>199</v>
      </c>
      <c r="C268" s="22">
        <v>3665</v>
      </c>
      <c r="D268" s="30">
        <v>1170399.77</v>
      </c>
      <c r="E268" s="31">
        <v>0</v>
      </c>
      <c r="F268" s="30">
        <f>D268-E268</f>
        <v>1170399.77</v>
      </c>
      <c r="G268" s="30">
        <v>55092.51</v>
      </c>
      <c r="H268" s="30">
        <v>0</v>
      </c>
      <c r="I268" s="30">
        <v>0</v>
      </c>
      <c r="J268" s="30">
        <f>G268-H268-I268</f>
        <v>55092.51</v>
      </c>
      <c r="K268" s="30">
        <v>536852.79</v>
      </c>
      <c r="L268" s="23">
        <f>(F268+J268)/C268</f>
        <v>334.37715688949521</v>
      </c>
      <c r="M268" s="23">
        <f>K268/C268</f>
        <v>146.4809795361528</v>
      </c>
      <c r="N268" s="28">
        <f>(F268+J268+K268)/C268</f>
        <v>480.85813642564801</v>
      </c>
    </row>
    <row r="269" spans="1:14">
      <c r="A269" s="27" t="s">
        <v>350</v>
      </c>
      <c r="B269" s="21" t="s">
        <v>342</v>
      </c>
      <c r="C269" s="22">
        <v>2020</v>
      </c>
      <c r="D269" s="30">
        <v>589914.14</v>
      </c>
      <c r="E269" s="31">
        <v>0</v>
      </c>
      <c r="F269" s="30">
        <f>D269-E269</f>
        <v>589914.14</v>
      </c>
      <c r="G269" s="30">
        <v>8943.2999999999993</v>
      </c>
      <c r="H269" s="30">
        <v>0</v>
      </c>
      <c r="I269" s="30">
        <v>0</v>
      </c>
      <c r="J269" s="30">
        <f>G269-H269-I269</f>
        <v>8943.2999999999993</v>
      </c>
      <c r="K269" s="30">
        <v>370920.12</v>
      </c>
      <c r="L269" s="23">
        <f>(F269+J269)/C269</f>
        <v>296.4640792079208</v>
      </c>
      <c r="M269" s="23">
        <f>K269/C269</f>
        <v>183.62382178217823</v>
      </c>
      <c r="N269" s="28">
        <f>(F269+J269+K269)/C269</f>
        <v>480.08790099009906</v>
      </c>
    </row>
    <row r="270" spans="1:14">
      <c r="A270" s="27" t="s">
        <v>307</v>
      </c>
      <c r="B270" s="21" t="s">
        <v>296</v>
      </c>
      <c r="C270" s="22">
        <v>593</v>
      </c>
      <c r="D270" s="30">
        <v>209938.33</v>
      </c>
      <c r="E270" s="31">
        <v>0</v>
      </c>
      <c r="F270" s="30">
        <f>D270-E270</f>
        <v>209938.33</v>
      </c>
      <c r="G270" s="30">
        <v>8772.0499999999993</v>
      </c>
      <c r="H270" s="30">
        <v>0</v>
      </c>
      <c r="I270" s="30">
        <v>0</v>
      </c>
      <c r="J270" s="30">
        <f>G270-H270-I270</f>
        <v>8772.0499999999993</v>
      </c>
      <c r="K270" s="30">
        <v>65876.100000000006</v>
      </c>
      <c r="L270" s="23">
        <f>(F270+J270)/C270</f>
        <v>368.82020236087686</v>
      </c>
      <c r="M270" s="23">
        <f>K270/C270</f>
        <v>111.08954468802699</v>
      </c>
      <c r="N270" s="28">
        <f>(F270+J270+K270)/C270</f>
        <v>479.90974704890385</v>
      </c>
    </row>
    <row r="271" spans="1:14">
      <c r="A271" s="27" t="s">
        <v>358</v>
      </c>
      <c r="B271" s="21" t="s">
        <v>342</v>
      </c>
      <c r="C271" s="22">
        <v>4576</v>
      </c>
      <c r="D271" s="30">
        <v>1542374.03</v>
      </c>
      <c r="E271" s="31">
        <v>0</v>
      </c>
      <c r="F271" s="30">
        <f>D271-E271</f>
        <v>1542374.03</v>
      </c>
      <c r="G271" s="30">
        <v>93609.49</v>
      </c>
      <c r="H271" s="30">
        <v>0</v>
      </c>
      <c r="I271" s="30">
        <v>0</v>
      </c>
      <c r="J271" s="30">
        <f>G271-H271-I271</f>
        <v>93609.49</v>
      </c>
      <c r="K271" s="30">
        <v>558858.78</v>
      </c>
      <c r="L271" s="23">
        <f>(F271+J271)/C271</f>
        <v>357.5138811188811</v>
      </c>
      <c r="M271" s="23">
        <f>K271/C271</f>
        <v>122.12822989510489</v>
      </c>
      <c r="N271" s="28">
        <f>(F271+J271+K271)/C271</f>
        <v>479.64211101398598</v>
      </c>
    </row>
    <row r="272" spans="1:14">
      <c r="A272" s="27" t="s">
        <v>320</v>
      </c>
      <c r="B272" s="21" t="s">
        <v>296</v>
      </c>
      <c r="C272" s="22">
        <v>3101</v>
      </c>
      <c r="D272" s="30">
        <v>1306120.7</v>
      </c>
      <c r="E272" s="31">
        <v>0</v>
      </c>
      <c r="F272" s="30">
        <f>D272-E272</f>
        <v>1306120.7</v>
      </c>
      <c r="G272" s="30">
        <v>-1500</v>
      </c>
      <c r="H272" s="30">
        <v>0</v>
      </c>
      <c r="I272" s="30">
        <v>0</v>
      </c>
      <c r="J272" s="30">
        <f>G272-H272-I272</f>
        <v>-1500</v>
      </c>
      <c r="K272" s="30">
        <v>182160.53</v>
      </c>
      <c r="L272" s="23">
        <f>(F272+J272)/C272</f>
        <v>420.70967429861332</v>
      </c>
      <c r="M272" s="23">
        <f>K272/C272</f>
        <v>58.74251209287327</v>
      </c>
      <c r="N272" s="28">
        <f>(F272+J272+K272)/C272</f>
        <v>479.45218639148663</v>
      </c>
    </row>
    <row r="273" spans="1:14">
      <c r="A273" s="27" t="s">
        <v>214</v>
      </c>
      <c r="B273" s="21" t="s">
        <v>199</v>
      </c>
      <c r="C273" s="22">
        <v>2039</v>
      </c>
      <c r="D273" s="30">
        <v>718245.58</v>
      </c>
      <c r="E273" s="31">
        <v>0</v>
      </c>
      <c r="F273" s="30">
        <f>D273-E273</f>
        <v>718245.58</v>
      </c>
      <c r="G273" s="30">
        <v>30516.11</v>
      </c>
      <c r="H273" s="30">
        <v>0</v>
      </c>
      <c r="I273" s="30">
        <v>0</v>
      </c>
      <c r="J273" s="30">
        <f>G273-H273-I273</f>
        <v>30516.11</v>
      </c>
      <c r="K273" s="30">
        <v>225941.69</v>
      </c>
      <c r="L273" s="23">
        <f>(F273+J273)/C273</f>
        <v>367.22005394801369</v>
      </c>
      <c r="M273" s="23">
        <f>K273/C273</f>
        <v>110.81004904364885</v>
      </c>
      <c r="N273" s="28">
        <f>(F273+J273+K273)/C273</f>
        <v>478.03010299166255</v>
      </c>
    </row>
    <row r="274" spans="1:14">
      <c r="A274" s="27" t="s">
        <v>524</v>
      </c>
      <c r="B274" s="21" t="s">
        <v>0</v>
      </c>
      <c r="C274" s="22">
        <v>24174</v>
      </c>
      <c r="D274" s="30">
        <v>7613889.54</v>
      </c>
      <c r="E274" s="31">
        <v>0</v>
      </c>
      <c r="F274" s="30">
        <f>D274-E274</f>
        <v>7613889.54</v>
      </c>
      <c r="G274" s="30">
        <v>289877.24</v>
      </c>
      <c r="H274" s="30">
        <v>0</v>
      </c>
      <c r="I274" s="30">
        <v>0</v>
      </c>
      <c r="J274" s="30">
        <f>G274-H274-I274</f>
        <v>289877.24</v>
      </c>
      <c r="K274" s="30">
        <v>3642740.95</v>
      </c>
      <c r="L274" s="23">
        <f>(F274+J274)/C274</f>
        <v>326.95320509638458</v>
      </c>
      <c r="M274" s="23">
        <f>K274/C274</f>
        <v>150.68838214610739</v>
      </c>
      <c r="N274" s="28">
        <f>(F274+J274+K274)/C274</f>
        <v>477.64158724249194</v>
      </c>
    </row>
    <row r="275" spans="1:14">
      <c r="A275" s="27" t="s">
        <v>599</v>
      </c>
      <c r="B275" s="21" t="s">
        <v>199</v>
      </c>
      <c r="C275" s="22">
        <v>57414</v>
      </c>
      <c r="D275" s="30">
        <v>21455060.829999998</v>
      </c>
      <c r="E275" s="31">
        <v>0</v>
      </c>
      <c r="F275" s="30">
        <f>D275-E275</f>
        <v>21455060.829999998</v>
      </c>
      <c r="G275" s="30">
        <v>297501.01</v>
      </c>
      <c r="H275" s="30">
        <v>0</v>
      </c>
      <c r="I275" s="30">
        <v>0</v>
      </c>
      <c r="J275" s="30">
        <f>G275-H275-I275</f>
        <v>297501.01</v>
      </c>
      <c r="K275" s="30">
        <v>5633022.6100000003</v>
      </c>
      <c r="L275" s="23">
        <f>(F275+J275)/C275</f>
        <v>378.87208416065766</v>
      </c>
      <c r="M275" s="23">
        <f>K275/C275</f>
        <v>98.11235256209288</v>
      </c>
      <c r="N275" s="28">
        <f>(F275+J275+K275)/C275</f>
        <v>476.98443672275056</v>
      </c>
    </row>
    <row r="276" spans="1:14">
      <c r="A276" s="27" t="s">
        <v>570</v>
      </c>
      <c r="B276" s="21" t="s">
        <v>103</v>
      </c>
      <c r="C276" s="22">
        <v>312</v>
      </c>
      <c r="D276" s="30">
        <v>107829.98</v>
      </c>
      <c r="E276" s="31">
        <v>0</v>
      </c>
      <c r="F276" s="30">
        <f>D276-E276</f>
        <v>107829.98</v>
      </c>
      <c r="G276" s="30">
        <v>11519.97</v>
      </c>
      <c r="H276" s="30">
        <v>0</v>
      </c>
      <c r="I276" s="30">
        <v>0</v>
      </c>
      <c r="J276" s="30">
        <f>G276-H276-I276</f>
        <v>11519.97</v>
      </c>
      <c r="K276" s="30">
        <v>29297.4</v>
      </c>
      <c r="L276" s="23">
        <f>(F276+J276)/C276</f>
        <v>382.53189102564102</v>
      </c>
      <c r="M276" s="23">
        <f>K276/C276</f>
        <v>93.901923076923083</v>
      </c>
      <c r="N276" s="28">
        <f>(F276+J276+K276)/C276</f>
        <v>476.4338141025641</v>
      </c>
    </row>
    <row r="277" spans="1:14">
      <c r="A277" s="27" t="s">
        <v>273</v>
      </c>
      <c r="B277" s="21" t="s">
        <v>257</v>
      </c>
      <c r="C277" s="22">
        <v>4383</v>
      </c>
      <c r="D277" s="30">
        <v>1810153.63</v>
      </c>
      <c r="E277" s="31">
        <v>0</v>
      </c>
      <c r="F277" s="30">
        <f>D277-E277</f>
        <v>1810153.63</v>
      </c>
      <c r="G277" s="30">
        <v>9903.67</v>
      </c>
      <c r="H277" s="30">
        <v>0</v>
      </c>
      <c r="I277" s="30">
        <v>0</v>
      </c>
      <c r="J277" s="30">
        <f>G277-H277-I277</f>
        <v>9903.67</v>
      </c>
      <c r="K277" s="30">
        <v>267933.34999999998</v>
      </c>
      <c r="L277" s="23">
        <f>(F277+J277)/C277</f>
        <v>415.25377595254389</v>
      </c>
      <c r="M277" s="23">
        <f>K277/C277</f>
        <v>61.130127766370059</v>
      </c>
      <c r="N277" s="28">
        <f>(F277+J277+K277)/C277</f>
        <v>476.38390371891398</v>
      </c>
    </row>
    <row r="278" spans="1:14">
      <c r="A278" s="27" t="s">
        <v>577</v>
      </c>
      <c r="B278" s="21" t="s">
        <v>257</v>
      </c>
      <c r="C278" s="22">
        <v>2254</v>
      </c>
      <c r="D278" s="30">
        <v>952194.28</v>
      </c>
      <c r="E278" s="31">
        <v>0</v>
      </c>
      <c r="F278" s="30">
        <f>D278-E278</f>
        <v>952194.28</v>
      </c>
      <c r="G278" s="30">
        <v>21982.69</v>
      </c>
      <c r="H278" s="30">
        <v>0</v>
      </c>
      <c r="I278" s="30">
        <v>0</v>
      </c>
      <c r="J278" s="30">
        <f>G278-H278-I278</f>
        <v>21982.69</v>
      </c>
      <c r="K278" s="30">
        <v>99403.47</v>
      </c>
      <c r="L278" s="23">
        <f>(F278+J278)/C278</f>
        <v>432.19918811002663</v>
      </c>
      <c r="M278" s="23">
        <f>K278/C278</f>
        <v>44.100918367346942</v>
      </c>
      <c r="N278" s="28">
        <f>(F278+J278+K278)/C278</f>
        <v>476.30010647737356</v>
      </c>
    </row>
    <row r="279" spans="1:14">
      <c r="A279" s="27" t="s">
        <v>641</v>
      </c>
      <c r="B279" s="21" t="s">
        <v>103</v>
      </c>
      <c r="C279" s="22">
        <v>396</v>
      </c>
      <c r="D279" s="30">
        <v>160336.04</v>
      </c>
      <c r="E279" s="31">
        <v>0</v>
      </c>
      <c r="F279" s="30">
        <f>D279-E279</f>
        <v>160336.04</v>
      </c>
      <c r="G279" s="30">
        <v>4651.6899999999996</v>
      </c>
      <c r="H279" s="30">
        <v>0</v>
      </c>
      <c r="I279" s="30">
        <v>0</v>
      </c>
      <c r="J279" s="30">
        <f>G279-H279-I279</f>
        <v>4651.6899999999996</v>
      </c>
      <c r="K279" s="30">
        <v>23421.33</v>
      </c>
      <c r="L279" s="23">
        <f>(F279+J279)/C279</f>
        <v>416.63568181818187</v>
      </c>
      <c r="M279" s="23">
        <f>K279/C279</f>
        <v>59.144772727272731</v>
      </c>
      <c r="N279" s="28">
        <f>(F279+J279+K279)/C279</f>
        <v>475.78045454545452</v>
      </c>
    </row>
    <row r="280" spans="1:14">
      <c r="A280" s="27" t="s">
        <v>667</v>
      </c>
      <c r="B280" s="21" t="s">
        <v>199</v>
      </c>
      <c r="C280" s="22">
        <v>6014</v>
      </c>
      <c r="D280" s="30">
        <v>1657486.16</v>
      </c>
      <c r="E280" s="31">
        <v>0</v>
      </c>
      <c r="F280" s="30">
        <f>D280-E280</f>
        <v>1657486.16</v>
      </c>
      <c r="G280" s="30">
        <v>69112.87</v>
      </c>
      <c r="H280" s="30">
        <v>0</v>
      </c>
      <c r="I280" s="30">
        <v>0</v>
      </c>
      <c r="J280" s="30">
        <f>G280-H280-I280</f>
        <v>69112.87</v>
      </c>
      <c r="K280" s="30">
        <v>1130204.8799999999</v>
      </c>
      <c r="L280" s="23">
        <f>(F280+J280)/C280</f>
        <v>287.09661290322578</v>
      </c>
      <c r="M280" s="23">
        <f>K280/C280</f>
        <v>187.92897904888591</v>
      </c>
      <c r="N280" s="28">
        <f>(F280+J280+K280)/C280</f>
        <v>475.02559195211171</v>
      </c>
    </row>
    <row r="281" spans="1:14">
      <c r="A281" s="27" t="s">
        <v>353</v>
      </c>
      <c r="B281" s="21" t="s">
        <v>342</v>
      </c>
      <c r="C281" s="22">
        <v>4718</v>
      </c>
      <c r="D281" s="30">
        <v>1450293.38</v>
      </c>
      <c r="E281" s="31">
        <v>0</v>
      </c>
      <c r="F281" s="30">
        <f>D281-E281</f>
        <v>1450293.38</v>
      </c>
      <c r="G281" s="30">
        <v>88293.759999999995</v>
      </c>
      <c r="H281" s="30">
        <v>0</v>
      </c>
      <c r="I281" s="30">
        <v>0</v>
      </c>
      <c r="J281" s="30">
        <f>G281-H281-I281</f>
        <v>88293.759999999995</v>
      </c>
      <c r="K281" s="30">
        <v>684542.15</v>
      </c>
      <c r="L281" s="23">
        <f>(F281+J281)/C281</f>
        <v>326.11003391267485</v>
      </c>
      <c r="M281" s="23">
        <f>K281/C281</f>
        <v>145.09159601526071</v>
      </c>
      <c r="N281" s="28">
        <f>(F281+J281+K281)/C281</f>
        <v>471.20162992793558</v>
      </c>
    </row>
    <row r="282" spans="1:14">
      <c r="A282" s="27" t="s">
        <v>438</v>
      </c>
      <c r="B282" s="21" t="s">
        <v>0</v>
      </c>
      <c r="C282" s="22">
        <v>8420</v>
      </c>
      <c r="D282" s="30">
        <v>2657933.13</v>
      </c>
      <c r="E282" s="31">
        <v>0</v>
      </c>
      <c r="F282" s="30">
        <f>D282-E282</f>
        <v>2657933.13</v>
      </c>
      <c r="G282" s="30">
        <v>165849.48000000001</v>
      </c>
      <c r="H282" s="30">
        <v>0</v>
      </c>
      <c r="I282" s="30">
        <v>0</v>
      </c>
      <c r="J282" s="30">
        <f>G282-H282-I282</f>
        <v>165849.48000000001</v>
      </c>
      <c r="K282" s="30">
        <v>1142831.6100000001</v>
      </c>
      <c r="L282" s="23">
        <f>(F282+J282)/C282</f>
        <v>335.36610570071258</v>
      </c>
      <c r="M282" s="23">
        <f>K282/C282</f>
        <v>135.72821971496438</v>
      </c>
      <c r="N282" s="28">
        <f>(F282+J282+K282)/C282</f>
        <v>471.09432541567691</v>
      </c>
    </row>
    <row r="283" spans="1:14">
      <c r="A283" s="27" t="s">
        <v>264</v>
      </c>
      <c r="B283" s="21" t="s">
        <v>257</v>
      </c>
      <c r="C283" s="22">
        <v>2536</v>
      </c>
      <c r="D283" s="30">
        <v>882834.08</v>
      </c>
      <c r="E283" s="31">
        <v>0</v>
      </c>
      <c r="F283" s="30">
        <f>D283-E283</f>
        <v>882834.08</v>
      </c>
      <c r="G283" s="30">
        <v>31443.57</v>
      </c>
      <c r="H283" s="30">
        <v>0</v>
      </c>
      <c r="I283" s="30">
        <v>0</v>
      </c>
      <c r="J283" s="30">
        <f>G283-H283-I283</f>
        <v>31443.57</v>
      </c>
      <c r="K283" s="30">
        <v>278673</v>
      </c>
      <c r="L283" s="23">
        <f>(F283+J283)/C283</f>
        <v>360.51957807570972</v>
      </c>
      <c r="M283" s="23">
        <f>K283/C283</f>
        <v>109.88682965299685</v>
      </c>
      <c r="N283" s="28">
        <f>(F283+J283+K283)/C283</f>
        <v>470.4064077287066</v>
      </c>
    </row>
    <row r="284" spans="1:14">
      <c r="A284" s="27" t="s">
        <v>396</v>
      </c>
      <c r="B284" s="21" t="s">
        <v>133</v>
      </c>
      <c r="C284" s="22">
        <v>9021</v>
      </c>
      <c r="D284" s="30">
        <v>3090965.77</v>
      </c>
      <c r="E284" s="31">
        <v>0</v>
      </c>
      <c r="F284" s="30">
        <f>D284-E284</f>
        <v>3090965.77</v>
      </c>
      <c r="G284" s="30">
        <v>171874.96</v>
      </c>
      <c r="H284" s="30">
        <v>0</v>
      </c>
      <c r="I284" s="30">
        <v>0</v>
      </c>
      <c r="J284" s="30">
        <f>G284-H284-I284</f>
        <v>171874.96</v>
      </c>
      <c r="K284" s="30">
        <v>977333.79</v>
      </c>
      <c r="L284" s="23">
        <f>(F284+J284)/C284</f>
        <v>361.69390644052766</v>
      </c>
      <c r="M284" s="23">
        <f>K284/C284</f>
        <v>108.33985034918524</v>
      </c>
      <c r="N284" s="28">
        <f>(F284+J284+K284)/C284</f>
        <v>470.03375678971287</v>
      </c>
    </row>
    <row r="285" spans="1:14">
      <c r="A285" s="27" t="s">
        <v>553</v>
      </c>
      <c r="B285" s="21" t="s">
        <v>257</v>
      </c>
      <c r="C285" s="22">
        <v>325701</v>
      </c>
      <c r="D285" s="30">
        <v>128187122.47</v>
      </c>
      <c r="E285" s="31">
        <v>6252721.4800000004</v>
      </c>
      <c r="F285" s="30">
        <f>D285-E285</f>
        <v>121934400.98999999</v>
      </c>
      <c r="G285" s="30">
        <v>10537111.25</v>
      </c>
      <c r="H285" s="30">
        <v>5022027.4000000004</v>
      </c>
      <c r="I285" s="30">
        <v>1417263.14</v>
      </c>
      <c r="J285" s="30">
        <f>G285-H285-I285</f>
        <v>4097820.71</v>
      </c>
      <c r="K285" s="30">
        <v>27009899.420000002</v>
      </c>
      <c r="L285" s="23">
        <f>(F285+J285)/C285</f>
        <v>386.95681529992231</v>
      </c>
      <c r="M285" s="23">
        <f>K285/C285</f>
        <v>82.928512408620179</v>
      </c>
      <c r="N285" s="28">
        <f>(F285+J285+K285)/C285</f>
        <v>469.88532770854249</v>
      </c>
    </row>
    <row r="286" spans="1:14">
      <c r="A286" s="27" t="s">
        <v>624</v>
      </c>
      <c r="B286" s="21" t="s">
        <v>103</v>
      </c>
      <c r="C286" s="22">
        <v>56</v>
      </c>
      <c r="D286" s="30">
        <v>22093.13</v>
      </c>
      <c r="E286" s="31">
        <v>0</v>
      </c>
      <c r="F286" s="30">
        <f>D286-E286</f>
        <v>22093.13</v>
      </c>
      <c r="G286" s="30">
        <v>532.05999999999995</v>
      </c>
      <c r="H286" s="30">
        <v>0</v>
      </c>
      <c r="I286" s="30">
        <v>0</v>
      </c>
      <c r="J286" s="30">
        <f>G286-H286-I286</f>
        <v>532.05999999999995</v>
      </c>
      <c r="K286" s="30">
        <v>3682.32</v>
      </c>
      <c r="L286" s="23">
        <f>(F286+J286)/C286</f>
        <v>404.02125000000007</v>
      </c>
      <c r="M286" s="23">
        <f>K286/C286</f>
        <v>65.755714285714291</v>
      </c>
      <c r="N286" s="28">
        <f>(F286+J286+K286)/C286</f>
        <v>469.77696428571431</v>
      </c>
    </row>
    <row r="287" spans="1:14">
      <c r="A287" s="27" t="s">
        <v>530</v>
      </c>
      <c r="B287" s="21" t="s">
        <v>133</v>
      </c>
      <c r="C287" s="22">
        <v>25148</v>
      </c>
      <c r="D287" s="30">
        <v>7923791.5</v>
      </c>
      <c r="E287" s="31">
        <v>0</v>
      </c>
      <c r="F287" s="30">
        <f>D287-E287</f>
        <v>7923791.5</v>
      </c>
      <c r="G287" s="30">
        <v>212898.81</v>
      </c>
      <c r="H287" s="30">
        <v>0</v>
      </c>
      <c r="I287" s="30">
        <v>0</v>
      </c>
      <c r="J287" s="30">
        <f>G287-H287-I287</f>
        <v>212898.81</v>
      </c>
      <c r="K287" s="30">
        <v>3668936.52</v>
      </c>
      <c r="L287" s="23">
        <f>(F287+J287)/C287</f>
        <v>323.55218347383487</v>
      </c>
      <c r="M287" s="23">
        <f>K287/C287</f>
        <v>145.89376968347383</v>
      </c>
      <c r="N287" s="28">
        <f>(F287+J287+K287)/C287</f>
        <v>469.44595315730874</v>
      </c>
    </row>
    <row r="288" spans="1:14">
      <c r="A288" s="27" t="s">
        <v>223</v>
      </c>
      <c r="B288" s="21" t="s">
        <v>199</v>
      </c>
      <c r="C288" s="22">
        <v>1357</v>
      </c>
      <c r="D288" s="30">
        <v>382781.63</v>
      </c>
      <c r="E288" s="31">
        <v>0</v>
      </c>
      <c r="F288" s="30">
        <f>D288-E288</f>
        <v>382781.63</v>
      </c>
      <c r="G288" s="30">
        <v>2428.59</v>
      </c>
      <c r="H288" s="30">
        <v>0</v>
      </c>
      <c r="I288" s="30">
        <v>0</v>
      </c>
      <c r="J288" s="30">
        <f>G288-H288-I288</f>
        <v>2428.59</v>
      </c>
      <c r="K288" s="30">
        <v>251781.87</v>
      </c>
      <c r="L288" s="23">
        <f>(F288+J288)/C288</f>
        <v>283.86899042004421</v>
      </c>
      <c r="M288" s="23">
        <f>K288/C288</f>
        <v>185.54301400147384</v>
      </c>
      <c r="N288" s="28">
        <f>(F288+J288+K288)/C288</f>
        <v>469.41200442151813</v>
      </c>
    </row>
    <row r="289" spans="1:14">
      <c r="A289" s="27" t="s">
        <v>77</v>
      </c>
      <c r="B289" s="21" t="s">
        <v>0</v>
      </c>
      <c r="C289" s="22">
        <v>1057</v>
      </c>
      <c r="D289" s="30">
        <v>293807.53999999998</v>
      </c>
      <c r="E289" s="31">
        <v>0</v>
      </c>
      <c r="F289" s="30">
        <f>D289-E289</f>
        <v>293807.53999999998</v>
      </c>
      <c r="G289" s="30">
        <v>12802.32</v>
      </c>
      <c r="H289" s="30">
        <v>0</v>
      </c>
      <c r="I289" s="30">
        <v>0</v>
      </c>
      <c r="J289" s="30">
        <f>G289-H289-I289</f>
        <v>12802.32</v>
      </c>
      <c r="K289" s="30">
        <v>189474.35</v>
      </c>
      <c r="L289" s="23">
        <f>(F289+J289)/C289</f>
        <v>290.07555345316933</v>
      </c>
      <c r="M289" s="23">
        <f>K289/C289</f>
        <v>179.25671712393569</v>
      </c>
      <c r="N289" s="28">
        <f>(F289+J289+K289)/C289</f>
        <v>469.33227057710496</v>
      </c>
    </row>
    <row r="290" spans="1:14">
      <c r="A290" s="27" t="s">
        <v>565</v>
      </c>
      <c r="B290" s="21" t="s">
        <v>257</v>
      </c>
      <c r="C290" s="22">
        <v>2933</v>
      </c>
      <c r="D290" s="30">
        <v>892336.17</v>
      </c>
      <c r="E290" s="31">
        <v>0</v>
      </c>
      <c r="F290" s="30">
        <f>D290-E290</f>
        <v>892336.17</v>
      </c>
      <c r="G290" s="30">
        <v>51995.42</v>
      </c>
      <c r="H290" s="30">
        <v>0</v>
      </c>
      <c r="I290" s="30">
        <v>0</v>
      </c>
      <c r="J290" s="30">
        <f>G290-H290-I290</f>
        <v>51995.42</v>
      </c>
      <c r="K290" s="30">
        <v>430301.19</v>
      </c>
      <c r="L290" s="23">
        <f>(F290+J290)/C290</f>
        <v>321.96781111489946</v>
      </c>
      <c r="M290" s="23">
        <f>K290/C290</f>
        <v>146.71025912035458</v>
      </c>
      <c r="N290" s="28">
        <f>(F290+J290+K290)/C290</f>
        <v>468.67807023525404</v>
      </c>
    </row>
    <row r="291" spans="1:14">
      <c r="A291" s="27" t="s">
        <v>300</v>
      </c>
      <c r="B291" s="21" t="s">
        <v>296</v>
      </c>
      <c r="C291" s="22">
        <v>5149</v>
      </c>
      <c r="D291" s="30">
        <v>1507886.1</v>
      </c>
      <c r="E291" s="31">
        <v>0</v>
      </c>
      <c r="F291" s="30">
        <f>D291-E291</f>
        <v>1507886.1</v>
      </c>
      <c r="G291" s="30">
        <v>38362.559999999998</v>
      </c>
      <c r="H291" s="30">
        <v>0</v>
      </c>
      <c r="I291" s="30">
        <v>0</v>
      </c>
      <c r="J291" s="30">
        <f>G291-H291-I291</f>
        <v>38362.559999999998</v>
      </c>
      <c r="K291" s="30">
        <v>865041.14</v>
      </c>
      <c r="L291" s="23">
        <f>(F291+J291)/C291</f>
        <v>300.30076908137505</v>
      </c>
      <c r="M291" s="23">
        <f>K291/C291</f>
        <v>168.00177510196156</v>
      </c>
      <c r="N291" s="28">
        <f>(F291+J291+K291)/C291</f>
        <v>468.30254418333664</v>
      </c>
    </row>
    <row r="292" spans="1:14">
      <c r="A292" s="27" t="s">
        <v>413</v>
      </c>
      <c r="B292" s="21" t="s">
        <v>257</v>
      </c>
      <c r="C292" s="22">
        <v>9364</v>
      </c>
      <c r="D292" s="30">
        <v>3873757.6</v>
      </c>
      <c r="E292" s="31">
        <v>0</v>
      </c>
      <c r="F292" s="30">
        <f>D292-E292</f>
        <v>3873757.6</v>
      </c>
      <c r="G292" s="30">
        <v>133784.12</v>
      </c>
      <c r="H292" s="30">
        <v>0</v>
      </c>
      <c r="I292" s="30">
        <v>0</v>
      </c>
      <c r="J292" s="30">
        <f>G292-H292-I292</f>
        <v>133784.12</v>
      </c>
      <c r="K292" s="30">
        <v>376187.82</v>
      </c>
      <c r="L292" s="23">
        <f>(F292+J292)/C292</f>
        <v>427.97327210593767</v>
      </c>
      <c r="M292" s="23">
        <f>K292/C292</f>
        <v>40.173838103374628</v>
      </c>
      <c r="N292" s="28">
        <f>(F292+J292+K292)/C292</f>
        <v>468.14711020931225</v>
      </c>
    </row>
    <row r="293" spans="1:14">
      <c r="A293" s="27" t="s">
        <v>523</v>
      </c>
      <c r="B293" s="21" t="s">
        <v>342</v>
      </c>
      <c r="C293" s="22">
        <v>46089</v>
      </c>
      <c r="D293" s="30">
        <v>14802180.550000001</v>
      </c>
      <c r="E293" s="31">
        <v>0</v>
      </c>
      <c r="F293" s="30">
        <f>D293-E293</f>
        <v>14802180.550000001</v>
      </c>
      <c r="G293" s="30">
        <v>596677.23</v>
      </c>
      <c r="H293" s="30">
        <v>0</v>
      </c>
      <c r="I293" s="30">
        <v>0</v>
      </c>
      <c r="J293" s="30">
        <f>G293-H293-I293</f>
        <v>596677.23</v>
      </c>
      <c r="K293" s="30">
        <v>6171681.2699999996</v>
      </c>
      <c r="L293" s="23">
        <f>(F293+J293)/C293</f>
        <v>334.11134500640071</v>
      </c>
      <c r="M293" s="23">
        <f>K293/C293</f>
        <v>133.9079014515394</v>
      </c>
      <c r="N293" s="28">
        <f>(F293+J293+K293)/C293</f>
        <v>468.01924645794008</v>
      </c>
    </row>
    <row r="294" spans="1:14">
      <c r="A294" s="27" t="s">
        <v>352</v>
      </c>
      <c r="B294" s="21" t="s">
        <v>342</v>
      </c>
      <c r="C294" s="22">
        <v>1251</v>
      </c>
      <c r="D294" s="30">
        <v>335466.19</v>
      </c>
      <c r="E294" s="31">
        <v>0</v>
      </c>
      <c r="F294" s="30">
        <f>D294-E294</f>
        <v>335466.19</v>
      </c>
      <c r="G294" s="30">
        <v>10484.81</v>
      </c>
      <c r="H294" s="30">
        <v>0</v>
      </c>
      <c r="I294" s="30">
        <v>0</v>
      </c>
      <c r="J294" s="30">
        <f>G294-H294-I294</f>
        <v>10484.81</v>
      </c>
      <c r="K294" s="30">
        <v>238465.71</v>
      </c>
      <c r="L294" s="23">
        <f>(F294+J294)/C294</f>
        <v>276.53956834532374</v>
      </c>
      <c r="M294" s="23">
        <f>K294/C294</f>
        <v>190.62007194244603</v>
      </c>
      <c r="N294" s="28">
        <f>(F294+J294+K294)/C294</f>
        <v>467.15964028776978</v>
      </c>
    </row>
    <row r="295" spans="1:14">
      <c r="A295" s="27" t="s">
        <v>281</v>
      </c>
      <c r="B295" s="21" t="s">
        <v>257</v>
      </c>
      <c r="C295" s="22">
        <v>672</v>
      </c>
      <c r="D295" s="30">
        <v>176818.56</v>
      </c>
      <c r="E295" s="31">
        <v>0</v>
      </c>
      <c r="F295" s="30">
        <f>D295-E295</f>
        <v>176818.56</v>
      </c>
      <c r="G295" s="30">
        <v>9306.77</v>
      </c>
      <c r="H295" s="30">
        <v>0</v>
      </c>
      <c r="I295" s="30">
        <v>0</v>
      </c>
      <c r="J295" s="30">
        <f>G295-H295-I295</f>
        <v>9306.77</v>
      </c>
      <c r="K295" s="30">
        <v>127805.37</v>
      </c>
      <c r="L295" s="23">
        <f>(F295+J295)/C295</f>
        <v>276.97221726190475</v>
      </c>
      <c r="M295" s="23">
        <f>K295/C295</f>
        <v>190.18656249999998</v>
      </c>
      <c r="N295" s="28">
        <f>(F295+J295+K295)/C295</f>
        <v>467.15877976190467</v>
      </c>
    </row>
    <row r="296" spans="1:14">
      <c r="A296" s="27" t="s">
        <v>188</v>
      </c>
      <c r="B296" s="21" t="s">
        <v>133</v>
      </c>
      <c r="C296" s="22">
        <v>2249</v>
      </c>
      <c r="D296" s="30">
        <v>760362.46</v>
      </c>
      <c r="E296" s="31">
        <v>0</v>
      </c>
      <c r="F296" s="30">
        <f>D296-E296</f>
        <v>760362.46</v>
      </c>
      <c r="G296" s="30">
        <v>-322.52</v>
      </c>
      <c r="H296" s="30">
        <v>0</v>
      </c>
      <c r="I296" s="30">
        <v>0</v>
      </c>
      <c r="J296" s="30">
        <f>G296-H296-I296</f>
        <v>-322.52</v>
      </c>
      <c r="K296" s="30">
        <v>289830.71000000002</v>
      </c>
      <c r="L296" s="23">
        <f>(F296+J296)/C296</f>
        <v>337.94572698977322</v>
      </c>
      <c r="M296" s="23">
        <f>K296/C296</f>
        <v>128.87092485549135</v>
      </c>
      <c r="N296" s="28">
        <f>(F296+J296+K296)/C296</f>
        <v>466.81665184526452</v>
      </c>
    </row>
    <row r="297" spans="1:14">
      <c r="A297" s="27" t="s">
        <v>612</v>
      </c>
      <c r="B297" s="21" t="s">
        <v>199</v>
      </c>
      <c r="C297" s="22">
        <v>3029</v>
      </c>
      <c r="D297" s="30">
        <v>932792.85</v>
      </c>
      <c r="E297" s="31">
        <v>0</v>
      </c>
      <c r="F297" s="30">
        <f>D297-E297</f>
        <v>932792.85</v>
      </c>
      <c r="G297" s="30">
        <v>22178.55</v>
      </c>
      <c r="H297" s="30">
        <v>0</v>
      </c>
      <c r="I297" s="30">
        <v>0</v>
      </c>
      <c r="J297" s="30">
        <f>G297-H297-I297</f>
        <v>22178.55</v>
      </c>
      <c r="K297" s="30">
        <v>458526.25</v>
      </c>
      <c r="L297" s="23">
        <f>(F297+J297)/C297</f>
        <v>315.2761307362166</v>
      </c>
      <c r="M297" s="23">
        <f>K297/C297</f>
        <v>151.37875536480686</v>
      </c>
      <c r="N297" s="28">
        <f>(F297+J297+K297)/C297</f>
        <v>466.65488610102341</v>
      </c>
    </row>
    <row r="298" spans="1:14">
      <c r="A298" s="27" t="s">
        <v>633</v>
      </c>
      <c r="B298" s="21" t="s">
        <v>133</v>
      </c>
      <c r="C298" s="22">
        <v>19127</v>
      </c>
      <c r="D298" s="30">
        <v>6990181.6100000003</v>
      </c>
      <c r="E298" s="31">
        <v>0</v>
      </c>
      <c r="F298" s="30">
        <f>D298-E298</f>
        <v>6990181.6100000003</v>
      </c>
      <c r="G298" s="30">
        <v>182236.98</v>
      </c>
      <c r="H298" s="30">
        <v>0</v>
      </c>
      <c r="I298" s="30">
        <v>0</v>
      </c>
      <c r="J298" s="30">
        <f>G298-H298-I298</f>
        <v>182236.98</v>
      </c>
      <c r="K298" s="30">
        <v>1753266.29</v>
      </c>
      <c r="L298" s="23">
        <f>(F298+J298)/C298</f>
        <v>374.98920844878973</v>
      </c>
      <c r="M298" s="23">
        <f>K298/C298</f>
        <v>91.664468552308264</v>
      </c>
      <c r="N298" s="28">
        <f>(F298+J298+K298)/C298</f>
        <v>466.65367700109795</v>
      </c>
    </row>
    <row r="299" spans="1:14">
      <c r="A299" s="27" t="s">
        <v>84</v>
      </c>
      <c r="B299" s="21" t="s">
        <v>0</v>
      </c>
      <c r="C299" s="22">
        <v>1457</v>
      </c>
      <c r="D299" s="30">
        <v>523905.1</v>
      </c>
      <c r="E299" s="31">
        <v>0</v>
      </c>
      <c r="F299" s="30">
        <f>D299-E299</f>
        <v>523905.1</v>
      </c>
      <c r="G299" s="30">
        <v>5865.7</v>
      </c>
      <c r="H299" s="30">
        <v>0</v>
      </c>
      <c r="I299" s="30">
        <v>0</v>
      </c>
      <c r="J299" s="30">
        <f>G299-H299-I299</f>
        <v>5865.7</v>
      </c>
      <c r="K299" s="30">
        <v>149535.22</v>
      </c>
      <c r="L299" s="23">
        <f>(F299+J299)/C299</f>
        <v>363.60384351406998</v>
      </c>
      <c r="M299" s="23">
        <f>K299/C299</f>
        <v>102.6322717913521</v>
      </c>
      <c r="N299" s="28">
        <f>(F299+J299+K299)/C299</f>
        <v>466.23611530542206</v>
      </c>
    </row>
    <row r="300" spans="1:14">
      <c r="A300" s="27" t="s">
        <v>49</v>
      </c>
      <c r="B300" s="21" t="s">
        <v>0</v>
      </c>
      <c r="C300" s="22">
        <v>406</v>
      </c>
      <c r="D300" s="30">
        <v>109277.02</v>
      </c>
      <c r="E300" s="31">
        <v>0</v>
      </c>
      <c r="F300" s="30">
        <f>D300-E300</f>
        <v>109277.02</v>
      </c>
      <c r="G300" s="30">
        <v>15994.95</v>
      </c>
      <c r="H300" s="30">
        <v>0</v>
      </c>
      <c r="I300" s="30">
        <v>0</v>
      </c>
      <c r="J300" s="30">
        <f>G300-H300-I300</f>
        <v>15994.95</v>
      </c>
      <c r="K300" s="30">
        <v>63413.52</v>
      </c>
      <c r="L300" s="23">
        <f>(F300+J300)/C300</f>
        <v>308.55165024630543</v>
      </c>
      <c r="M300" s="23">
        <f>K300/C300</f>
        <v>156.19093596059113</v>
      </c>
      <c r="N300" s="28">
        <f>(F300+J300+K300)/C300</f>
        <v>464.74258620689653</v>
      </c>
    </row>
    <row r="301" spans="1:14">
      <c r="A301" s="27" t="s">
        <v>192</v>
      </c>
      <c r="B301" s="21" t="s">
        <v>133</v>
      </c>
      <c r="C301" s="22">
        <v>763</v>
      </c>
      <c r="D301" s="30">
        <v>328380.23</v>
      </c>
      <c r="E301" s="31">
        <v>0</v>
      </c>
      <c r="F301" s="30">
        <f>D301-E301</f>
        <v>328380.23</v>
      </c>
      <c r="G301" s="30">
        <v>11008.35</v>
      </c>
      <c r="H301" s="30">
        <v>0</v>
      </c>
      <c r="I301" s="30">
        <v>0</v>
      </c>
      <c r="J301" s="30">
        <f>G301-H301-I301</f>
        <v>11008.35</v>
      </c>
      <c r="K301" s="30">
        <v>14585.62</v>
      </c>
      <c r="L301" s="23">
        <f>(F301+J301)/C301</f>
        <v>444.80809960681518</v>
      </c>
      <c r="M301" s="23">
        <f>K301/C301</f>
        <v>19.116146788990825</v>
      </c>
      <c r="N301" s="28">
        <f>(F301+J301+K301)/C301</f>
        <v>463.92424639580599</v>
      </c>
    </row>
    <row r="302" spans="1:14">
      <c r="A302" s="27" t="s">
        <v>324</v>
      </c>
      <c r="B302" s="21" t="s">
        <v>296</v>
      </c>
      <c r="C302" s="22">
        <v>1589</v>
      </c>
      <c r="D302" s="30">
        <v>447874.42</v>
      </c>
      <c r="E302" s="31">
        <v>0</v>
      </c>
      <c r="F302" s="30">
        <f>D302-E302</f>
        <v>447874.42</v>
      </c>
      <c r="G302" s="30">
        <v>8294.26</v>
      </c>
      <c r="H302" s="30">
        <v>0</v>
      </c>
      <c r="I302" s="30">
        <v>0</v>
      </c>
      <c r="J302" s="30">
        <f>G302-H302-I302</f>
        <v>8294.26</v>
      </c>
      <c r="K302" s="30">
        <v>280510.18</v>
      </c>
      <c r="L302" s="23">
        <f>(F302+J302)/C302</f>
        <v>287.07909376966643</v>
      </c>
      <c r="M302" s="23">
        <f>K302/C302</f>
        <v>176.53252359974826</v>
      </c>
      <c r="N302" s="28">
        <f>(F302+J302+K302)/C302</f>
        <v>463.61161736941472</v>
      </c>
    </row>
    <row r="303" spans="1:14">
      <c r="A303" s="27" t="s">
        <v>533</v>
      </c>
      <c r="B303" s="21" t="s">
        <v>103</v>
      </c>
      <c r="C303" s="22">
        <v>21260</v>
      </c>
      <c r="D303" s="30">
        <v>8098006.9199999999</v>
      </c>
      <c r="E303" s="31">
        <v>0</v>
      </c>
      <c r="F303" s="30">
        <f>D303-E303</f>
        <v>8098006.9199999999</v>
      </c>
      <c r="G303" s="30">
        <v>177084.25</v>
      </c>
      <c r="H303" s="30">
        <v>0</v>
      </c>
      <c r="I303" s="30">
        <v>0</v>
      </c>
      <c r="J303" s="30">
        <f>G303-H303-I303</f>
        <v>177084.25</v>
      </c>
      <c r="K303" s="30">
        <v>1577040.88</v>
      </c>
      <c r="L303" s="23">
        <f>(F303+J303)/C303</f>
        <v>389.23288664158042</v>
      </c>
      <c r="M303" s="23">
        <f>K303/C303</f>
        <v>74.178780809031039</v>
      </c>
      <c r="N303" s="28">
        <f>(F303+J303+K303)/C303</f>
        <v>463.4116674506115</v>
      </c>
    </row>
    <row r="304" spans="1:14">
      <c r="A304" s="27" t="s">
        <v>222</v>
      </c>
      <c r="B304" s="21" t="s">
        <v>199</v>
      </c>
      <c r="C304" s="22">
        <v>611</v>
      </c>
      <c r="D304" s="30">
        <v>182624.15</v>
      </c>
      <c r="E304" s="31">
        <v>0</v>
      </c>
      <c r="F304" s="30">
        <f>D304-E304</f>
        <v>182624.15</v>
      </c>
      <c r="G304" s="30">
        <v>8049.51</v>
      </c>
      <c r="H304" s="30">
        <v>0</v>
      </c>
      <c r="I304" s="30">
        <v>0</v>
      </c>
      <c r="J304" s="30">
        <f>G304-H304-I304</f>
        <v>8049.51</v>
      </c>
      <c r="K304" s="30">
        <v>92255.54</v>
      </c>
      <c r="L304" s="23">
        <f>(F304+J304)/C304</f>
        <v>312.06818330605563</v>
      </c>
      <c r="M304" s="23">
        <f>K304/C304</f>
        <v>150.99106382978724</v>
      </c>
      <c r="N304" s="28">
        <f>(F304+J304+K304)/C304</f>
        <v>463.0592471358429</v>
      </c>
    </row>
    <row r="305" spans="1:14">
      <c r="A305" s="27" t="s">
        <v>252</v>
      </c>
      <c r="B305" s="21" t="s">
        <v>199</v>
      </c>
      <c r="C305" s="22">
        <v>1970</v>
      </c>
      <c r="D305" s="30">
        <v>509565.07</v>
      </c>
      <c r="E305" s="31">
        <v>0</v>
      </c>
      <c r="F305" s="30">
        <f>D305-E305</f>
        <v>509565.07</v>
      </c>
      <c r="G305" s="30">
        <v>19860.75</v>
      </c>
      <c r="H305" s="30">
        <v>0</v>
      </c>
      <c r="I305" s="30">
        <v>0</v>
      </c>
      <c r="J305" s="30">
        <f>G305-H305-I305</f>
        <v>19860.75</v>
      </c>
      <c r="K305" s="30">
        <v>382474.13</v>
      </c>
      <c r="L305" s="23">
        <f>(F305+J305)/C305</f>
        <v>268.74407106598989</v>
      </c>
      <c r="M305" s="23">
        <f>K305/C305</f>
        <v>194.14930456852792</v>
      </c>
      <c r="N305" s="28">
        <f>(F305+J305+K305)/C305</f>
        <v>462.89337563451778</v>
      </c>
    </row>
    <row r="306" spans="1:14">
      <c r="A306" s="27" t="s">
        <v>421</v>
      </c>
      <c r="B306" s="21" t="s">
        <v>103</v>
      </c>
      <c r="C306" s="22">
        <v>14272</v>
      </c>
      <c r="D306" s="30">
        <v>4602489.84</v>
      </c>
      <c r="E306" s="31">
        <v>0</v>
      </c>
      <c r="F306" s="30">
        <f>D306-E306</f>
        <v>4602489.84</v>
      </c>
      <c r="G306" s="30">
        <v>151828.96</v>
      </c>
      <c r="H306" s="30">
        <v>0</v>
      </c>
      <c r="I306" s="30">
        <v>0</v>
      </c>
      <c r="J306" s="30">
        <f>G306-H306-I306</f>
        <v>151828.96</v>
      </c>
      <c r="K306" s="30">
        <v>1836215.07</v>
      </c>
      <c r="L306" s="23">
        <f>(F306+J306)/C306</f>
        <v>333.12211322869956</v>
      </c>
      <c r="M306" s="23">
        <f>K306/C306</f>
        <v>128.65856712443946</v>
      </c>
      <c r="N306" s="28">
        <f>(F306+J306+K306)/C306</f>
        <v>461.78068035313902</v>
      </c>
    </row>
    <row r="307" spans="1:14">
      <c r="A307" s="27" t="s">
        <v>284</v>
      </c>
      <c r="B307" s="21" t="s">
        <v>257</v>
      </c>
      <c r="C307" s="22">
        <v>3329</v>
      </c>
      <c r="D307" s="30">
        <v>1099534.3</v>
      </c>
      <c r="E307" s="31">
        <v>0</v>
      </c>
      <c r="F307" s="30">
        <f>D307-E307</f>
        <v>1099534.3</v>
      </c>
      <c r="G307" s="30">
        <v>108410.96</v>
      </c>
      <c r="H307" s="30">
        <v>0</v>
      </c>
      <c r="I307" s="30">
        <v>0</v>
      </c>
      <c r="J307" s="30">
        <f>G307-H307-I307</f>
        <v>108410.96</v>
      </c>
      <c r="K307" s="30">
        <v>328683</v>
      </c>
      <c r="L307" s="23">
        <f>(F307+J307)/C307</f>
        <v>362.85528987683989</v>
      </c>
      <c r="M307" s="23">
        <f>K307/C307</f>
        <v>98.733253229197956</v>
      </c>
      <c r="N307" s="28">
        <f>(F307+J307+K307)/C307</f>
        <v>461.58854310603783</v>
      </c>
    </row>
    <row r="308" spans="1:14">
      <c r="A308" s="27" t="s">
        <v>243</v>
      </c>
      <c r="B308" s="21" t="s">
        <v>199</v>
      </c>
      <c r="C308" s="22">
        <v>3081</v>
      </c>
      <c r="D308" s="30">
        <v>1161378.78</v>
      </c>
      <c r="E308" s="31">
        <v>0</v>
      </c>
      <c r="F308" s="30">
        <f>D308-E308</f>
        <v>1161378.78</v>
      </c>
      <c r="G308" s="30">
        <v>17183.18</v>
      </c>
      <c r="H308" s="30">
        <v>0</v>
      </c>
      <c r="I308" s="30">
        <v>0</v>
      </c>
      <c r="J308" s="30">
        <f>G308-H308-I308</f>
        <v>17183.18</v>
      </c>
      <c r="K308" s="30">
        <v>243560.05</v>
      </c>
      <c r="L308" s="23">
        <f>(F308+J308)/C308</f>
        <v>382.52579032781563</v>
      </c>
      <c r="M308" s="23">
        <f>K308/C308</f>
        <v>79.052271989613757</v>
      </c>
      <c r="N308" s="28">
        <f>(F308+J308+K308)/C308</f>
        <v>461.57806231742939</v>
      </c>
    </row>
    <row r="309" spans="1:14">
      <c r="A309" s="27" t="s">
        <v>7</v>
      </c>
      <c r="B309" s="21" t="s">
        <v>0</v>
      </c>
      <c r="C309" s="22">
        <v>968</v>
      </c>
      <c r="D309" s="30">
        <v>290656.71999999997</v>
      </c>
      <c r="E309" s="31">
        <v>0</v>
      </c>
      <c r="F309" s="30">
        <f>D309-E309</f>
        <v>290656.71999999997</v>
      </c>
      <c r="G309" s="30">
        <v>11611.45</v>
      </c>
      <c r="H309" s="30">
        <v>0</v>
      </c>
      <c r="I309" s="30">
        <v>0</v>
      </c>
      <c r="J309" s="30">
        <f>G309-H309-I309</f>
        <v>11611.45</v>
      </c>
      <c r="K309" s="30">
        <v>143018.35</v>
      </c>
      <c r="L309" s="23">
        <f>(F309+J309)/C309</f>
        <v>312.26050619834712</v>
      </c>
      <c r="M309" s="23">
        <f>K309/C309</f>
        <v>147.74622933884299</v>
      </c>
      <c r="N309" s="28">
        <f>(F309+J309+K309)/C309</f>
        <v>460.00673553719008</v>
      </c>
    </row>
    <row r="310" spans="1:14">
      <c r="A310" s="27" t="s">
        <v>131</v>
      </c>
      <c r="B310" s="21" t="s">
        <v>103</v>
      </c>
      <c r="C310" s="22">
        <v>678</v>
      </c>
      <c r="D310" s="30">
        <v>244018.52</v>
      </c>
      <c r="E310" s="31">
        <v>0</v>
      </c>
      <c r="F310" s="30">
        <f>D310-E310</f>
        <v>244018.52</v>
      </c>
      <c r="G310" s="30">
        <v>12861.01</v>
      </c>
      <c r="H310" s="30">
        <v>0</v>
      </c>
      <c r="I310" s="30">
        <v>0</v>
      </c>
      <c r="J310" s="30">
        <f>G310-H310-I310</f>
        <v>12861.01</v>
      </c>
      <c r="K310" s="30">
        <v>54826.720000000001</v>
      </c>
      <c r="L310" s="23">
        <f>(F310+J310)/C310</f>
        <v>378.8783628318584</v>
      </c>
      <c r="M310" s="23">
        <f>K310/C310</f>
        <v>80.865368731563422</v>
      </c>
      <c r="N310" s="28">
        <f>(F310+J310+K310)/C310</f>
        <v>459.74373156342182</v>
      </c>
    </row>
    <row r="311" spans="1:14">
      <c r="A311" s="27" t="s">
        <v>620</v>
      </c>
      <c r="B311" s="21" t="s">
        <v>288</v>
      </c>
      <c r="C311" s="22">
        <v>3049</v>
      </c>
      <c r="D311" s="30">
        <v>837489.76</v>
      </c>
      <c r="E311" s="31">
        <v>0</v>
      </c>
      <c r="F311" s="30">
        <f>D311-E311</f>
        <v>837489.76</v>
      </c>
      <c r="G311" s="30">
        <v>20067.009999999998</v>
      </c>
      <c r="H311" s="30">
        <v>0</v>
      </c>
      <c r="I311" s="30">
        <v>0</v>
      </c>
      <c r="J311" s="30">
        <f>G311-H311-I311</f>
        <v>20067.009999999998</v>
      </c>
      <c r="K311" s="30">
        <v>543222.4</v>
      </c>
      <c r="L311" s="23">
        <f>(F311+J311)/C311</f>
        <v>281.25836995736307</v>
      </c>
      <c r="M311" s="23">
        <f>K311/C311</f>
        <v>178.1641193834044</v>
      </c>
      <c r="N311" s="28">
        <f>(F311+J311+K311)/C311</f>
        <v>459.42248934076741</v>
      </c>
    </row>
    <row r="312" spans="1:14">
      <c r="A312" s="27" t="s">
        <v>204</v>
      </c>
      <c r="B312" s="21" t="s">
        <v>199</v>
      </c>
      <c r="C312" s="22">
        <v>1779</v>
      </c>
      <c r="D312" s="30">
        <v>534814.89</v>
      </c>
      <c r="E312" s="31">
        <v>0</v>
      </c>
      <c r="F312" s="30">
        <f>D312-E312</f>
        <v>534814.89</v>
      </c>
      <c r="G312" s="30">
        <v>12361.39</v>
      </c>
      <c r="H312" s="30">
        <v>0</v>
      </c>
      <c r="I312" s="30">
        <v>0</v>
      </c>
      <c r="J312" s="30">
        <f>G312-H312-I312</f>
        <v>12361.39</v>
      </c>
      <c r="K312" s="30">
        <v>268295.62</v>
      </c>
      <c r="L312" s="23">
        <f>(F312+J312)/C312</f>
        <v>307.57519955030915</v>
      </c>
      <c r="M312" s="23">
        <f>K312/C312</f>
        <v>150.81260258572232</v>
      </c>
      <c r="N312" s="28">
        <f>(F312+J312+K312)/C312</f>
        <v>458.3878021360315</v>
      </c>
    </row>
    <row r="313" spans="1:14">
      <c r="A313" s="27" t="s">
        <v>559</v>
      </c>
      <c r="B313" s="21" t="s">
        <v>342</v>
      </c>
      <c r="C313" s="22">
        <v>133968</v>
      </c>
      <c r="D313" s="30">
        <v>42898756.850000001</v>
      </c>
      <c r="E313" s="31">
        <v>1950078.56</v>
      </c>
      <c r="F313" s="30">
        <f>D313-E313</f>
        <v>40948678.289999999</v>
      </c>
      <c r="G313" s="30">
        <v>8514323.4800000004</v>
      </c>
      <c r="H313" s="30">
        <v>2034653.24</v>
      </c>
      <c r="I313" s="30">
        <v>527046.93000000005</v>
      </c>
      <c r="J313" s="30">
        <f>G313-H313-I313</f>
        <v>5952623.3100000005</v>
      </c>
      <c r="K313" s="30">
        <v>14384607.32</v>
      </c>
      <c r="L313" s="23">
        <f>(F313+J313)/C313</f>
        <v>350.09331780723755</v>
      </c>
      <c r="M313" s="23">
        <f>K313/C313</f>
        <v>107.37345724352085</v>
      </c>
      <c r="N313" s="28">
        <f>(F313+J313+K313)/C313</f>
        <v>457.46677505075843</v>
      </c>
    </row>
    <row r="314" spans="1:14">
      <c r="A314" s="27" t="s">
        <v>650</v>
      </c>
      <c r="B314" s="21" t="s">
        <v>257</v>
      </c>
      <c r="C314" s="22">
        <v>7325</v>
      </c>
      <c r="D314" s="30">
        <v>2613580.4300000002</v>
      </c>
      <c r="E314" s="31">
        <v>0</v>
      </c>
      <c r="F314" s="30">
        <f>D314-E314</f>
        <v>2613580.4300000002</v>
      </c>
      <c r="G314" s="30">
        <v>29999.78</v>
      </c>
      <c r="H314" s="30">
        <v>0</v>
      </c>
      <c r="I314" s="30">
        <v>0</v>
      </c>
      <c r="J314" s="30">
        <f>G314-H314-I314</f>
        <v>29999.78</v>
      </c>
      <c r="K314" s="30">
        <v>706217.42</v>
      </c>
      <c r="L314" s="23">
        <f>(F314+J314)/C314</f>
        <v>360.89832218430035</v>
      </c>
      <c r="M314" s="23">
        <f>K314/C314</f>
        <v>96.411934470989763</v>
      </c>
      <c r="N314" s="28">
        <f>(F314+J314+K314)/C314</f>
        <v>457.31025665529006</v>
      </c>
    </row>
    <row r="315" spans="1:14">
      <c r="A315" s="27" t="s">
        <v>431</v>
      </c>
      <c r="B315" s="21" t="s">
        <v>342</v>
      </c>
      <c r="C315" s="22">
        <v>7056</v>
      </c>
      <c r="D315" s="30">
        <v>2130314.59</v>
      </c>
      <c r="E315" s="31">
        <v>0</v>
      </c>
      <c r="F315" s="30">
        <f>D315-E315</f>
        <v>2130314.59</v>
      </c>
      <c r="G315" s="30">
        <v>167448.28</v>
      </c>
      <c r="H315" s="30">
        <v>0</v>
      </c>
      <c r="I315" s="30">
        <v>0</v>
      </c>
      <c r="J315" s="30">
        <f>G315-H315-I315</f>
        <v>167448.28</v>
      </c>
      <c r="K315" s="30">
        <v>927187.89</v>
      </c>
      <c r="L315" s="23">
        <f>(F315+J315)/C315</f>
        <v>325.64666524943306</v>
      </c>
      <c r="M315" s="23">
        <f>K315/C315</f>
        <v>131.4041794217687</v>
      </c>
      <c r="N315" s="28">
        <f>(F315+J315+K315)/C315</f>
        <v>457.05084467120179</v>
      </c>
    </row>
    <row r="316" spans="1:14">
      <c r="A316" s="27" t="s">
        <v>394</v>
      </c>
      <c r="B316" s="21" t="s">
        <v>296</v>
      </c>
      <c r="C316" s="22">
        <v>8238</v>
      </c>
      <c r="D316" s="30">
        <v>2734190.49</v>
      </c>
      <c r="E316" s="31">
        <v>0</v>
      </c>
      <c r="F316" s="30">
        <f>D316-E316</f>
        <v>2734190.49</v>
      </c>
      <c r="G316" s="30">
        <v>74673.95</v>
      </c>
      <c r="H316" s="30">
        <v>0</v>
      </c>
      <c r="I316" s="30">
        <v>0</v>
      </c>
      <c r="J316" s="30">
        <f>G316-H316-I316</f>
        <v>74673.95</v>
      </c>
      <c r="K316" s="30">
        <v>955009.7</v>
      </c>
      <c r="L316" s="23">
        <f>(F316+J316)/C316</f>
        <v>340.96436513716924</v>
      </c>
      <c r="M316" s="23">
        <f>K316/C316</f>
        <v>115.92737314882253</v>
      </c>
      <c r="N316" s="28">
        <f>(F316+J316+K316)/C316</f>
        <v>456.89173828599183</v>
      </c>
    </row>
    <row r="317" spans="1:14">
      <c r="A317" s="27" t="s">
        <v>469</v>
      </c>
      <c r="B317" s="21" t="s">
        <v>342</v>
      </c>
      <c r="C317" s="22">
        <v>18662</v>
      </c>
      <c r="D317" s="30">
        <v>5616853.5800000001</v>
      </c>
      <c r="E317" s="31">
        <v>0</v>
      </c>
      <c r="F317" s="30">
        <f>D317-E317</f>
        <v>5616853.5800000001</v>
      </c>
      <c r="G317" s="30">
        <v>851581.31</v>
      </c>
      <c r="H317" s="30">
        <v>0</v>
      </c>
      <c r="I317" s="30">
        <v>0</v>
      </c>
      <c r="J317" s="30">
        <f>G317-H317-I317</f>
        <v>851581.31</v>
      </c>
      <c r="K317" s="30">
        <v>2054872.31</v>
      </c>
      <c r="L317" s="23">
        <f>(F317+J317)/C317</f>
        <v>346.60995016611298</v>
      </c>
      <c r="M317" s="23">
        <f>K317/C317</f>
        <v>110.10997267173937</v>
      </c>
      <c r="N317" s="28">
        <f>(F317+J317+K317)/C317</f>
        <v>456.71992283785238</v>
      </c>
    </row>
    <row r="318" spans="1:14">
      <c r="A318" s="27" t="s">
        <v>311</v>
      </c>
      <c r="B318" s="21" t="s">
        <v>296</v>
      </c>
      <c r="C318" s="22">
        <v>746</v>
      </c>
      <c r="D318" s="30">
        <v>184941.16</v>
      </c>
      <c r="E318" s="31">
        <v>0</v>
      </c>
      <c r="F318" s="30">
        <f>D318-E318</f>
        <v>184941.16</v>
      </c>
      <c r="G318" s="30">
        <v>10064.379999999999</v>
      </c>
      <c r="H318" s="30">
        <v>0</v>
      </c>
      <c r="I318" s="30">
        <v>0</v>
      </c>
      <c r="J318" s="30">
        <f>G318-H318-I318</f>
        <v>10064.379999999999</v>
      </c>
      <c r="K318" s="30">
        <v>145705.89000000001</v>
      </c>
      <c r="L318" s="23">
        <f>(F318+J318)/C318</f>
        <v>261.40152815013408</v>
      </c>
      <c r="M318" s="23">
        <f>K318/C318</f>
        <v>195.31620643431637</v>
      </c>
      <c r="N318" s="28">
        <f>(F318+J318+K318)/C318</f>
        <v>456.71773458445045</v>
      </c>
    </row>
    <row r="319" spans="1:14">
      <c r="A319" s="27" t="s">
        <v>561</v>
      </c>
      <c r="B319" s="21" t="s">
        <v>288</v>
      </c>
      <c r="C319" s="22">
        <v>94979</v>
      </c>
      <c r="D319" s="30">
        <v>27008180.100000001</v>
      </c>
      <c r="E319" s="31">
        <v>1306566.5</v>
      </c>
      <c r="F319" s="30">
        <f>D319-E319</f>
        <v>25701613.600000001</v>
      </c>
      <c r="G319" s="30">
        <v>3051188.6</v>
      </c>
      <c r="H319" s="30">
        <v>1501481.01</v>
      </c>
      <c r="I319" s="30">
        <v>407619.5</v>
      </c>
      <c r="J319" s="30">
        <f>G319-H319-I319</f>
        <v>1142088.0900000001</v>
      </c>
      <c r="K319" s="30">
        <v>16372538.24</v>
      </c>
      <c r="L319" s="23">
        <f>(F319+J319)/C319</f>
        <v>282.62775655671254</v>
      </c>
      <c r="M319" s="23">
        <f>K319/C319</f>
        <v>172.38061297760558</v>
      </c>
      <c r="N319" s="28">
        <f>(F319+J319+K319)/C319</f>
        <v>455.00836953431809</v>
      </c>
    </row>
    <row r="320" spans="1:14">
      <c r="A320" s="27" t="s">
        <v>262</v>
      </c>
      <c r="B320" s="21" t="s">
        <v>257</v>
      </c>
      <c r="C320" s="22">
        <v>1478</v>
      </c>
      <c r="D320" s="30">
        <v>500003.66</v>
      </c>
      <c r="E320" s="31">
        <v>0</v>
      </c>
      <c r="F320" s="30">
        <f>D320-E320</f>
        <v>500003.66</v>
      </c>
      <c r="G320" s="30">
        <v>12901.82</v>
      </c>
      <c r="H320" s="30">
        <v>0</v>
      </c>
      <c r="I320" s="30">
        <v>0</v>
      </c>
      <c r="J320" s="30">
        <f>G320-H320-I320</f>
        <v>12901.82</v>
      </c>
      <c r="K320" s="30">
        <v>159007.49</v>
      </c>
      <c r="L320" s="23">
        <f>(F320+J320)/C320</f>
        <v>347.02671177266575</v>
      </c>
      <c r="M320" s="23">
        <f>K320/C320</f>
        <v>107.58287550744248</v>
      </c>
      <c r="N320" s="28">
        <f>(F320+J320+K320)/C320</f>
        <v>454.60958728010826</v>
      </c>
    </row>
    <row r="321" spans="1:14">
      <c r="A321" s="27" t="s">
        <v>247</v>
      </c>
      <c r="B321" s="21" t="s">
        <v>199</v>
      </c>
      <c r="C321" s="22">
        <v>1734</v>
      </c>
      <c r="D321" s="30">
        <v>528397.46</v>
      </c>
      <c r="E321" s="31">
        <v>0</v>
      </c>
      <c r="F321" s="30">
        <f>D321-E321</f>
        <v>528397.46</v>
      </c>
      <c r="G321" s="30">
        <v>4933.43</v>
      </c>
      <c r="H321" s="30">
        <v>0</v>
      </c>
      <c r="I321" s="30">
        <v>0</v>
      </c>
      <c r="J321" s="30">
        <f>G321-H321-I321</f>
        <v>4933.43</v>
      </c>
      <c r="K321" s="30">
        <v>254178.52</v>
      </c>
      <c r="L321" s="23">
        <f>(F321+J321)/C321</f>
        <v>307.57260092272202</v>
      </c>
      <c r="M321" s="23">
        <f>K321/C321</f>
        <v>146.58507497116494</v>
      </c>
      <c r="N321" s="28">
        <f>(F321+J321+K321)/C321</f>
        <v>454.15767589388696</v>
      </c>
    </row>
    <row r="322" spans="1:14">
      <c r="A322" s="27" t="s">
        <v>171</v>
      </c>
      <c r="B322" s="21" t="s">
        <v>133</v>
      </c>
      <c r="C322" s="22">
        <v>1472</v>
      </c>
      <c r="D322" s="30">
        <v>503085.18</v>
      </c>
      <c r="E322" s="31">
        <v>0</v>
      </c>
      <c r="F322" s="30">
        <f>D322-E322</f>
        <v>503085.18</v>
      </c>
      <c r="G322" s="30">
        <v>15022.27</v>
      </c>
      <c r="H322" s="30">
        <v>0</v>
      </c>
      <c r="I322" s="30">
        <v>0</v>
      </c>
      <c r="J322" s="30">
        <f>G322-H322-I322</f>
        <v>15022.27</v>
      </c>
      <c r="K322" s="30">
        <v>148728.88</v>
      </c>
      <c r="L322" s="23">
        <f>(F322+J322)/C322</f>
        <v>351.97516983695652</v>
      </c>
      <c r="M322" s="23">
        <f>K322/C322</f>
        <v>101.03864130434783</v>
      </c>
      <c r="N322" s="28">
        <f>(F322+J322+K322)/C322</f>
        <v>453.01381114130442</v>
      </c>
    </row>
    <row r="323" spans="1:14">
      <c r="A323" s="27" t="s">
        <v>452</v>
      </c>
      <c r="B323" s="21" t="s">
        <v>199</v>
      </c>
      <c r="C323" s="22">
        <v>7276</v>
      </c>
      <c r="D323" s="30">
        <v>1993828.88</v>
      </c>
      <c r="E323" s="31">
        <v>0</v>
      </c>
      <c r="F323" s="30">
        <f>D323-E323</f>
        <v>1993828.88</v>
      </c>
      <c r="G323" s="30">
        <v>51812.74</v>
      </c>
      <c r="H323" s="30">
        <v>0</v>
      </c>
      <c r="I323" s="30">
        <v>0</v>
      </c>
      <c r="J323" s="30">
        <f>G323-H323-I323</f>
        <v>51812.74</v>
      </c>
      <c r="K323" s="30">
        <v>1249270.26</v>
      </c>
      <c r="L323" s="23">
        <f>(F323+J323)/C323</f>
        <v>281.14920560747663</v>
      </c>
      <c r="M323" s="23">
        <f>K323/C323</f>
        <v>171.69739692138538</v>
      </c>
      <c r="N323" s="28">
        <f>(F323+J323+K323)/C323</f>
        <v>452.84660252886198</v>
      </c>
    </row>
    <row r="324" spans="1:14">
      <c r="A324" s="27" t="s">
        <v>163</v>
      </c>
      <c r="B324" s="21" t="s">
        <v>133</v>
      </c>
      <c r="C324" s="22">
        <v>125</v>
      </c>
      <c r="D324" s="30">
        <v>30036.44</v>
      </c>
      <c r="E324" s="31">
        <v>0</v>
      </c>
      <c r="F324" s="30">
        <f>D324-E324</f>
        <v>30036.44</v>
      </c>
      <c r="G324" s="30">
        <v>1680.04</v>
      </c>
      <c r="H324" s="30">
        <v>0</v>
      </c>
      <c r="I324" s="30">
        <v>0</v>
      </c>
      <c r="J324" s="30">
        <f>G324-H324-I324</f>
        <v>1680.04</v>
      </c>
      <c r="K324" s="30">
        <v>24888.37</v>
      </c>
      <c r="L324" s="23">
        <f>(F324+J324)/C324</f>
        <v>253.73184000000001</v>
      </c>
      <c r="M324" s="23">
        <f>K324/C324</f>
        <v>199.10695999999999</v>
      </c>
      <c r="N324" s="28">
        <f>(F324+J324+K324)/C324</f>
        <v>452.83879999999999</v>
      </c>
    </row>
    <row r="325" spans="1:14">
      <c r="A325" s="27" t="s">
        <v>69</v>
      </c>
      <c r="B325" s="21" t="s">
        <v>0</v>
      </c>
      <c r="C325" s="22">
        <v>675</v>
      </c>
      <c r="D325" s="30">
        <v>219166.15</v>
      </c>
      <c r="E325" s="31">
        <v>0</v>
      </c>
      <c r="F325" s="30">
        <f>D325-E325</f>
        <v>219166.15</v>
      </c>
      <c r="G325" s="30">
        <v>6326.97</v>
      </c>
      <c r="H325" s="30">
        <v>0</v>
      </c>
      <c r="I325" s="30">
        <v>0</v>
      </c>
      <c r="J325" s="30">
        <f>G325-H325-I325</f>
        <v>6326.97</v>
      </c>
      <c r="K325" s="30">
        <v>79898.05</v>
      </c>
      <c r="L325" s="23">
        <f>(F325+J325)/C325</f>
        <v>334.06388148148147</v>
      </c>
      <c r="M325" s="23">
        <f>K325/C325</f>
        <v>118.36748148148149</v>
      </c>
      <c r="N325" s="28">
        <f>(F325+J325+K325)/C325</f>
        <v>452.43136296296296</v>
      </c>
    </row>
    <row r="326" spans="1:14">
      <c r="A326" s="27" t="s">
        <v>3</v>
      </c>
      <c r="B326" s="21" t="s">
        <v>0</v>
      </c>
      <c r="C326" s="22">
        <v>5193</v>
      </c>
      <c r="D326" s="30">
        <v>1791373.73</v>
      </c>
      <c r="E326" s="31">
        <v>0</v>
      </c>
      <c r="F326" s="30">
        <f>D326-E326</f>
        <v>1791373.73</v>
      </c>
      <c r="G326" s="30">
        <v>9317.86</v>
      </c>
      <c r="H326" s="30">
        <v>0</v>
      </c>
      <c r="I326" s="30">
        <v>0</v>
      </c>
      <c r="J326" s="30">
        <f>G326-H326-I326</f>
        <v>9317.86</v>
      </c>
      <c r="K326" s="30">
        <v>543705.55000000005</v>
      </c>
      <c r="L326" s="23">
        <f>(F326+J326)/C326</f>
        <v>346.75362796071636</v>
      </c>
      <c r="M326" s="23">
        <f>K326/C326</f>
        <v>104.69970152127866</v>
      </c>
      <c r="N326" s="28">
        <f>(F326+J326+K326)/C326</f>
        <v>451.45332948199501</v>
      </c>
    </row>
    <row r="327" spans="1:14">
      <c r="A327" s="27" t="s">
        <v>649</v>
      </c>
      <c r="B327" s="21" t="s">
        <v>296</v>
      </c>
      <c r="C327" s="22">
        <v>9226</v>
      </c>
      <c r="D327" s="30">
        <v>2664427.09</v>
      </c>
      <c r="E327" s="31">
        <v>0</v>
      </c>
      <c r="F327" s="30">
        <f>D327-E327</f>
        <v>2664427.09</v>
      </c>
      <c r="G327" s="30">
        <v>56315.23</v>
      </c>
      <c r="H327" s="30">
        <v>0</v>
      </c>
      <c r="I327" s="30">
        <v>0</v>
      </c>
      <c r="J327" s="30">
        <f>G327-H327-I327</f>
        <v>56315.23</v>
      </c>
      <c r="K327" s="30">
        <v>1441910.93</v>
      </c>
      <c r="L327" s="23">
        <f>(F327+J327)/C327</f>
        <v>294.89944938218076</v>
      </c>
      <c r="M327" s="23">
        <f>K327/C327</f>
        <v>156.28776609581615</v>
      </c>
      <c r="N327" s="28">
        <f>(F327+J327+K327)/C327</f>
        <v>451.18721547799697</v>
      </c>
    </row>
    <row r="328" spans="1:14">
      <c r="A328" s="27" t="s">
        <v>590</v>
      </c>
      <c r="B328" s="21" t="s">
        <v>342</v>
      </c>
      <c r="C328" s="22">
        <v>5839</v>
      </c>
      <c r="D328" s="30">
        <v>2335856.4900000002</v>
      </c>
      <c r="E328" s="31">
        <v>0</v>
      </c>
      <c r="F328" s="30">
        <f>D328-E328</f>
        <v>2335856.4900000002</v>
      </c>
      <c r="G328" s="30">
        <v>24701.31</v>
      </c>
      <c r="H328" s="30">
        <v>0</v>
      </c>
      <c r="I328" s="30">
        <v>0</v>
      </c>
      <c r="J328" s="30">
        <f>G328-H328-I328</f>
        <v>24701.31</v>
      </c>
      <c r="K328" s="30">
        <v>272004.39</v>
      </c>
      <c r="L328" s="23">
        <f>(F328+J328)/C328</f>
        <v>404.27432779585553</v>
      </c>
      <c r="M328" s="23">
        <f>K328/C328</f>
        <v>46.584070902551808</v>
      </c>
      <c r="N328" s="28">
        <f>(F328+J328+K328)/C328</f>
        <v>450.85839869840731</v>
      </c>
    </row>
    <row r="329" spans="1:14">
      <c r="A329" s="27" t="s">
        <v>275</v>
      </c>
      <c r="B329" s="21" t="s">
        <v>257</v>
      </c>
      <c r="C329" s="22">
        <v>2391</v>
      </c>
      <c r="D329" s="30">
        <v>838675.27</v>
      </c>
      <c r="E329" s="31">
        <v>0</v>
      </c>
      <c r="F329" s="30">
        <f>D329-E329</f>
        <v>838675.27</v>
      </c>
      <c r="G329" s="30">
        <v>29430.52</v>
      </c>
      <c r="H329" s="30">
        <v>0</v>
      </c>
      <c r="I329" s="30">
        <v>0</v>
      </c>
      <c r="J329" s="30">
        <f>G329-H329-I329</f>
        <v>29430.52</v>
      </c>
      <c r="K329" s="30">
        <v>207459.44</v>
      </c>
      <c r="L329" s="23">
        <f>(F329+J329)/C329</f>
        <v>363.07226683396073</v>
      </c>
      <c r="M329" s="23">
        <f>K329/C329</f>
        <v>86.76680886658302</v>
      </c>
      <c r="N329" s="28">
        <f>(F329+J329+K329)/C329</f>
        <v>449.83907570054367</v>
      </c>
    </row>
    <row r="330" spans="1:14">
      <c r="A330" s="27" t="s">
        <v>40</v>
      </c>
      <c r="B330" s="21" t="s">
        <v>0</v>
      </c>
      <c r="C330" s="22">
        <v>716</v>
      </c>
      <c r="D330" s="30">
        <v>180110.05</v>
      </c>
      <c r="E330" s="31">
        <v>0</v>
      </c>
      <c r="F330" s="30">
        <f>D330-E330</f>
        <v>180110.05</v>
      </c>
      <c r="G330" s="30">
        <v>7786.87</v>
      </c>
      <c r="H330" s="30">
        <v>0</v>
      </c>
      <c r="I330" s="30">
        <v>0</v>
      </c>
      <c r="J330" s="30">
        <f>G330-H330-I330</f>
        <v>7786.87</v>
      </c>
      <c r="K330" s="30">
        <v>134059.67000000001</v>
      </c>
      <c r="L330" s="23">
        <f>(F330+J330)/C330</f>
        <v>262.4258659217877</v>
      </c>
      <c r="M330" s="23">
        <f>K330/C330</f>
        <v>187.23417597765365</v>
      </c>
      <c r="N330" s="28">
        <f>(F330+J330+K330)/C330</f>
        <v>449.6600418994413</v>
      </c>
    </row>
    <row r="331" spans="1:14">
      <c r="A331" s="27" t="s">
        <v>75</v>
      </c>
      <c r="B331" s="21" t="s">
        <v>0</v>
      </c>
      <c r="C331" s="22">
        <v>239</v>
      </c>
      <c r="D331" s="30">
        <v>47870.85</v>
      </c>
      <c r="E331" s="31">
        <v>0</v>
      </c>
      <c r="F331" s="30">
        <f>D331-E331</f>
        <v>47870.85</v>
      </c>
      <c r="G331" s="30">
        <v>11247.44</v>
      </c>
      <c r="H331" s="30">
        <v>0</v>
      </c>
      <c r="I331" s="30">
        <v>0</v>
      </c>
      <c r="J331" s="30">
        <f>G331-H331-I331</f>
        <v>11247.44</v>
      </c>
      <c r="K331" s="30">
        <v>48286.879999999997</v>
      </c>
      <c r="L331" s="23">
        <f>(F331+J331)/C331</f>
        <v>247.3568619246862</v>
      </c>
      <c r="M331" s="23">
        <f>K331/C331</f>
        <v>202.03715481171548</v>
      </c>
      <c r="N331" s="28">
        <f>(F331+J331+K331)/C331</f>
        <v>449.39401673640168</v>
      </c>
    </row>
    <row r="332" spans="1:14">
      <c r="A332" s="27" t="s">
        <v>450</v>
      </c>
      <c r="B332" s="21" t="s">
        <v>0</v>
      </c>
      <c r="C332" s="22">
        <v>7253</v>
      </c>
      <c r="D332" s="30">
        <v>2284598.33</v>
      </c>
      <c r="E332" s="31">
        <v>0</v>
      </c>
      <c r="F332" s="30">
        <f>D332-E332</f>
        <v>2284598.33</v>
      </c>
      <c r="G332" s="30">
        <v>63446.51</v>
      </c>
      <c r="H332" s="30">
        <v>0</v>
      </c>
      <c r="I332" s="30">
        <v>0</v>
      </c>
      <c r="J332" s="30">
        <f>G332-H332-I332</f>
        <v>63446.51</v>
      </c>
      <c r="K332" s="30">
        <v>910651.89</v>
      </c>
      <c r="L332" s="23">
        <f>(F332+J332)/C332</f>
        <v>323.73429477457603</v>
      </c>
      <c r="M332" s="23">
        <f>K332/C332</f>
        <v>125.55520336412519</v>
      </c>
      <c r="N332" s="28">
        <f>(F332+J332+K332)/C332</f>
        <v>449.28949813870122</v>
      </c>
    </row>
    <row r="333" spans="1:14">
      <c r="A333" s="27" t="s">
        <v>271</v>
      </c>
      <c r="B333" s="21" t="s">
        <v>257</v>
      </c>
      <c r="C333" s="22">
        <v>2412</v>
      </c>
      <c r="D333" s="30">
        <v>708778.39</v>
      </c>
      <c r="E333" s="31">
        <v>0</v>
      </c>
      <c r="F333" s="30">
        <f>D333-E333</f>
        <v>708778.39</v>
      </c>
      <c r="G333" s="30">
        <v>0</v>
      </c>
      <c r="H333" s="30">
        <v>0</v>
      </c>
      <c r="I333" s="30">
        <v>0</v>
      </c>
      <c r="J333" s="30">
        <f>G333-H333-I333</f>
        <v>0</v>
      </c>
      <c r="K333" s="30">
        <v>373415.28</v>
      </c>
      <c r="L333" s="23">
        <f>(F333+J333)/C333</f>
        <v>293.85505389718077</v>
      </c>
      <c r="M333" s="23">
        <f>K333/C333</f>
        <v>154.81562189054728</v>
      </c>
      <c r="N333" s="28">
        <f>(F333+J333+K333)/C333</f>
        <v>448.67067578772799</v>
      </c>
    </row>
    <row r="334" spans="1:14">
      <c r="A334" s="27" t="s">
        <v>412</v>
      </c>
      <c r="B334" s="21" t="s">
        <v>103</v>
      </c>
      <c r="C334" s="22">
        <v>10761</v>
      </c>
      <c r="D334" s="30">
        <v>3481679.73</v>
      </c>
      <c r="E334" s="31">
        <v>0</v>
      </c>
      <c r="F334" s="30">
        <f>D334-E334</f>
        <v>3481679.73</v>
      </c>
      <c r="G334" s="30">
        <v>81352.3</v>
      </c>
      <c r="H334" s="30">
        <v>0</v>
      </c>
      <c r="I334" s="30">
        <v>0</v>
      </c>
      <c r="J334" s="30">
        <f>G334-H334-I334</f>
        <v>81352.3</v>
      </c>
      <c r="K334" s="30">
        <v>1264173.25</v>
      </c>
      <c r="L334" s="23">
        <f>(F334+J334)/C334</f>
        <v>331.10603382585259</v>
      </c>
      <c r="M334" s="23">
        <f>K334/C334</f>
        <v>117.47730229532571</v>
      </c>
      <c r="N334" s="28">
        <f>(F334+J334+K334)/C334</f>
        <v>448.58333612117826</v>
      </c>
    </row>
    <row r="335" spans="1:14">
      <c r="A335" s="27" t="s">
        <v>255</v>
      </c>
      <c r="B335" s="21" t="s">
        <v>199</v>
      </c>
      <c r="C335" s="22">
        <v>4673</v>
      </c>
      <c r="D335" s="30">
        <v>1196023.02</v>
      </c>
      <c r="E335" s="31">
        <v>0</v>
      </c>
      <c r="F335" s="30">
        <f>D335-E335</f>
        <v>1196023.02</v>
      </c>
      <c r="G335" s="30">
        <v>38927.040000000001</v>
      </c>
      <c r="H335" s="30">
        <v>0</v>
      </c>
      <c r="I335" s="30">
        <v>0</v>
      </c>
      <c r="J335" s="30">
        <f>G335-H335-I335</f>
        <v>38927.040000000001</v>
      </c>
      <c r="K335" s="30">
        <v>860977.45</v>
      </c>
      <c r="L335" s="23">
        <f>(F335+J335)/C335</f>
        <v>264.27349882302593</v>
      </c>
      <c r="M335" s="23">
        <f>K335/C335</f>
        <v>184.24512090734004</v>
      </c>
      <c r="N335" s="28">
        <f>(F335+J335+K335)/C335</f>
        <v>448.51861973036591</v>
      </c>
    </row>
    <row r="336" spans="1:14">
      <c r="A336" s="27" t="s">
        <v>630</v>
      </c>
      <c r="B336" s="21" t="s">
        <v>342</v>
      </c>
      <c r="C336" s="22">
        <v>13420</v>
      </c>
      <c r="D336" s="30">
        <v>4551800.09</v>
      </c>
      <c r="E336" s="31">
        <v>0</v>
      </c>
      <c r="F336" s="30">
        <f>D336-E336</f>
        <v>4551800.09</v>
      </c>
      <c r="G336" s="30">
        <v>164250.45000000001</v>
      </c>
      <c r="H336" s="30">
        <v>0</v>
      </c>
      <c r="I336" s="30">
        <v>0</v>
      </c>
      <c r="J336" s="30">
        <f>G336-H336-I336</f>
        <v>164250.45000000001</v>
      </c>
      <c r="K336" s="30">
        <v>1302329.82</v>
      </c>
      <c r="L336" s="23">
        <f>(F336+J336)/C336</f>
        <v>351.41956333830103</v>
      </c>
      <c r="M336" s="23">
        <f>K336/C336</f>
        <v>97.043950819672133</v>
      </c>
      <c r="N336" s="28">
        <f>(F336+J336+K336)/C336</f>
        <v>448.46351415797318</v>
      </c>
    </row>
    <row r="337" spans="1:14">
      <c r="A337" s="27" t="s">
        <v>607</v>
      </c>
      <c r="B337" s="21" t="s">
        <v>0</v>
      </c>
      <c r="C337" s="22">
        <v>7233</v>
      </c>
      <c r="D337" s="30">
        <v>2172268.0499999998</v>
      </c>
      <c r="E337" s="31">
        <v>0</v>
      </c>
      <c r="F337" s="30">
        <f>D337-E337</f>
        <v>2172268.0499999998</v>
      </c>
      <c r="G337" s="30">
        <v>51403.16</v>
      </c>
      <c r="H337" s="30">
        <v>0</v>
      </c>
      <c r="I337" s="30">
        <v>0</v>
      </c>
      <c r="J337" s="30">
        <f>G337-H337-I337</f>
        <v>51403.16</v>
      </c>
      <c r="K337" s="30">
        <v>1013193.53</v>
      </c>
      <c r="L337" s="23">
        <f>(F337+J337)/C337</f>
        <v>307.4341504216784</v>
      </c>
      <c r="M337" s="23">
        <f>K337/C337</f>
        <v>140.07929351583022</v>
      </c>
      <c r="N337" s="28">
        <f>(F337+J337+K337)/C337</f>
        <v>447.51344393750867</v>
      </c>
    </row>
    <row r="338" spans="1:14">
      <c r="A338" s="27" t="s">
        <v>118</v>
      </c>
      <c r="B338" s="21" t="s">
        <v>103</v>
      </c>
      <c r="C338" s="22">
        <v>1167</v>
      </c>
      <c r="D338" s="30">
        <v>373815.71</v>
      </c>
      <c r="E338" s="31">
        <v>0</v>
      </c>
      <c r="F338" s="30">
        <f>D338-E338</f>
        <v>373815.71</v>
      </c>
      <c r="G338" s="30">
        <v>2395.63</v>
      </c>
      <c r="H338" s="30">
        <v>0</v>
      </c>
      <c r="I338" s="30">
        <v>0</v>
      </c>
      <c r="J338" s="30">
        <f>G338-H338-I338</f>
        <v>2395.63</v>
      </c>
      <c r="K338" s="30">
        <v>145746.06</v>
      </c>
      <c r="L338" s="23">
        <f>(F338+J338)/C338</f>
        <v>322.37475578406173</v>
      </c>
      <c r="M338" s="23">
        <f>K338/C338</f>
        <v>124.8895115681234</v>
      </c>
      <c r="N338" s="28">
        <f>(F338+J338+K338)/C338</f>
        <v>447.26426735218513</v>
      </c>
    </row>
    <row r="339" spans="1:14">
      <c r="A339" s="27" t="s">
        <v>46</v>
      </c>
      <c r="B339" s="21" t="s">
        <v>0</v>
      </c>
      <c r="C339" s="22">
        <v>2520</v>
      </c>
      <c r="D339" s="30">
        <v>738078.87</v>
      </c>
      <c r="E339" s="31">
        <v>0</v>
      </c>
      <c r="F339" s="30">
        <f>D339-E339</f>
        <v>738078.87</v>
      </c>
      <c r="G339" s="30">
        <v>349.12</v>
      </c>
      <c r="H339" s="30">
        <v>0</v>
      </c>
      <c r="I339" s="30">
        <v>0</v>
      </c>
      <c r="J339" s="30">
        <f>G339-H339-I339</f>
        <v>349.12</v>
      </c>
      <c r="K339" s="30">
        <v>386746.07</v>
      </c>
      <c r="L339" s="23">
        <f>(F339+J339)/C339</f>
        <v>293.02698015873017</v>
      </c>
      <c r="M339" s="23">
        <f>K339/C339</f>
        <v>153.4706626984127</v>
      </c>
      <c r="N339" s="28">
        <f>(F339+J339+K339)/C339</f>
        <v>446.49764285714286</v>
      </c>
    </row>
    <row r="340" spans="1:14">
      <c r="A340" s="27" t="s">
        <v>445</v>
      </c>
      <c r="B340" s="21" t="s">
        <v>199</v>
      </c>
      <c r="C340" s="22">
        <v>5130</v>
      </c>
      <c r="D340" s="30">
        <v>1551168.97</v>
      </c>
      <c r="E340" s="31">
        <v>0</v>
      </c>
      <c r="F340" s="30">
        <f>D340-E340</f>
        <v>1551168.97</v>
      </c>
      <c r="G340" s="30">
        <v>39482.71</v>
      </c>
      <c r="H340" s="30">
        <v>0</v>
      </c>
      <c r="I340" s="30">
        <v>0</v>
      </c>
      <c r="J340" s="30">
        <f>G340-H340-I340</f>
        <v>39482.71</v>
      </c>
      <c r="K340" s="30">
        <v>699257.42</v>
      </c>
      <c r="L340" s="23">
        <f>(F340+J340)/C340</f>
        <v>310.0685536062378</v>
      </c>
      <c r="M340" s="23">
        <f>K340/C340</f>
        <v>136.30748927875246</v>
      </c>
      <c r="N340" s="28">
        <f>(F340+J340+K340)/C340</f>
        <v>446.37604288499028</v>
      </c>
    </row>
    <row r="341" spans="1:14">
      <c r="A341" s="27" t="s">
        <v>230</v>
      </c>
      <c r="B341" s="21" t="s">
        <v>199</v>
      </c>
      <c r="C341" s="22">
        <v>787</v>
      </c>
      <c r="D341" s="30">
        <v>191440.73</v>
      </c>
      <c r="E341" s="31">
        <v>0</v>
      </c>
      <c r="F341" s="30">
        <f>D341-E341</f>
        <v>191440.73</v>
      </c>
      <c r="G341" s="30">
        <v>18587.8</v>
      </c>
      <c r="H341" s="30">
        <v>0</v>
      </c>
      <c r="I341" s="30">
        <v>0</v>
      </c>
      <c r="J341" s="30">
        <f>G341-H341-I341</f>
        <v>18587.8</v>
      </c>
      <c r="K341" s="30">
        <v>140976.28</v>
      </c>
      <c r="L341" s="23">
        <f>(F341+J341)/C341</f>
        <v>266.87233799237612</v>
      </c>
      <c r="M341" s="23">
        <f>K341/C341</f>
        <v>179.13123252858958</v>
      </c>
      <c r="N341" s="28">
        <f>(F341+J341+K341)/C341</f>
        <v>446.0035705209657</v>
      </c>
    </row>
    <row r="342" spans="1:14">
      <c r="A342" s="27" t="s">
        <v>221</v>
      </c>
      <c r="B342" s="21" t="s">
        <v>199</v>
      </c>
      <c r="C342" s="22">
        <v>5011</v>
      </c>
      <c r="D342" s="30">
        <v>1703493.37</v>
      </c>
      <c r="E342" s="31">
        <v>0</v>
      </c>
      <c r="F342" s="30">
        <f>D342-E342</f>
        <v>1703493.37</v>
      </c>
      <c r="G342" s="30">
        <v>68948.86</v>
      </c>
      <c r="H342" s="30">
        <v>0</v>
      </c>
      <c r="I342" s="30">
        <v>0</v>
      </c>
      <c r="J342" s="30">
        <f>G342-H342-I342</f>
        <v>68948.86</v>
      </c>
      <c r="K342" s="30">
        <v>458914.24</v>
      </c>
      <c r="L342" s="23">
        <f>(F342+J342)/C342</f>
        <v>353.71028337657157</v>
      </c>
      <c r="M342" s="23">
        <f>K342/C342</f>
        <v>91.581368988225904</v>
      </c>
      <c r="N342" s="28">
        <f>(F342+J342+K342)/C342</f>
        <v>445.29165236479747</v>
      </c>
    </row>
    <row r="343" spans="1:14">
      <c r="A343" s="27" t="s">
        <v>139</v>
      </c>
      <c r="B343" s="21" t="s">
        <v>133</v>
      </c>
      <c r="C343" s="22">
        <v>3541</v>
      </c>
      <c r="D343" s="30">
        <v>1409842.24</v>
      </c>
      <c r="E343" s="31">
        <v>0</v>
      </c>
      <c r="F343" s="30">
        <f>D343-E343</f>
        <v>1409842.24</v>
      </c>
      <c r="G343" s="30">
        <v>26965</v>
      </c>
      <c r="H343" s="30">
        <v>0</v>
      </c>
      <c r="I343" s="30">
        <v>0</v>
      </c>
      <c r="J343" s="30">
        <f>G343-H343-I343</f>
        <v>26965</v>
      </c>
      <c r="K343" s="30">
        <v>139262.07</v>
      </c>
      <c r="L343" s="23">
        <f>(F343+J343)/C343</f>
        <v>405.7631290595877</v>
      </c>
      <c r="M343" s="23">
        <f>K343/C343</f>
        <v>39.328458062694153</v>
      </c>
      <c r="N343" s="28">
        <f>(F343+J343+K343)/C343</f>
        <v>445.09158712228185</v>
      </c>
    </row>
    <row r="344" spans="1:14">
      <c r="A344" s="27" t="s">
        <v>24</v>
      </c>
      <c r="B344" s="21" t="s">
        <v>0</v>
      </c>
      <c r="C344" s="22">
        <v>1189</v>
      </c>
      <c r="D344" s="30">
        <v>305885.52</v>
      </c>
      <c r="E344" s="31">
        <v>0</v>
      </c>
      <c r="F344" s="30">
        <f>D344-E344</f>
        <v>305885.52</v>
      </c>
      <c r="G344" s="30">
        <v>6448.39</v>
      </c>
      <c r="H344" s="30">
        <v>0</v>
      </c>
      <c r="I344" s="30">
        <v>0</v>
      </c>
      <c r="J344" s="30">
        <f>G344-H344-I344</f>
        <v>6448.39</v>
      </c>
      <c r="K344" s="30">
        <v>216582.35</v>
      </c>
      <c r="L344" s="23">
        <f>(F344+J344)/C344</f>
        <v>262.68621530698067</v>
      </c>
      <c r="M344" s="23">
        <f>K344/C344</f>
        <v>182.15504625735912</v>
      </c>
      <c r="N344" s="28">
        <f>(F344+J344+K344)/C344</f>
        <v>444.84126156433979</v>
      </c>
    </row>
    <row r="345" spans="1:14">
      <c r="A345" s="27" t="s">
        <v>643</v>
      </c>
      <c r="B345" s="21" t="s">
        <v>103</v>
      </c>
      <c r="C345" s="22">
        <v>22088</v>
      </c>
      <c r="D345" s="30">
        <v>8151001.7199999997</v>
      </c>
      <c r="E345" s="31">
        <v>0</v>
      </c>
      <c r="F345" s="30">
        <f>D345-E345</f>
        <v>8151001.7199999997</v>
      </c>
      <c r="G345" s="30">
        <v>177298.94</v>
      </c>
      <c r="H345" s="30">
        <v>0</v>
      </c>
      <c r="I345" s="30">
        <v>0</v>
      </c>
      <c r="J345" s="30">
        <f>G345-H345-I345</f>
        <v>177298.94</v>
      </c>
      <c r="K345" s="30">
        <v>1465731.33</v>
      </c>
      <c r="L345" s="23">
        <f>(F345+J345)/C345</f>
        <v>377.05091724013039</v>
      </c>
      <c r="M345" s="23">
        <f>K345/C345</f>
        <v>66.358716497645787</v>
      </c>
      <c r="N345" s="28">
        <f>(F345+J345+K345)/C345</f>
        <v>443.40963373777618</v>
      </c>
    </row>
    <row r="346" spans="1:14">
      <c r="A346" s="27" t="s">
        <v>426</v>
      </c>
      <c r="B346" s="21" t="s">
        <v>0</v>
      </c>
      <c r="C346" s="22">
        <v>14160</v>
      </c>
      <c r="D346" s="30">
        <v>4205829.9800000004</v>
      </c>
      <c r="E346" s="31">
        <v>0</v>
      </c>
      <c r="F346" s="30">
        <f>D346-E346</f>
        <v>4205829.9800000004</v>
      </c>
      <c r="G346" s="30">
        <v>122892.51</v>
      </c>
      <c r="H346" s="30">
        <v>0</v>
      </c>
      <c r="I346" s="30">
        <v>0</v>
      </c>
      <c r="J346" s="30">
        <f>G346-H346-I346</f>
        <v>122892.51</v>
      </c>
      <c r="K346" s="30">
        <v>1941799.82</v>
      </c>
      <c r="L346" s="23">
        <f>(F346+J346)/C346</f>
        <v>305.70074081920905</v>
      </c>
      <c r="M346" s="23">
        <f>K346/C346</f>
        <v>137.13275564971752</v>
      </c>
      <c r="N346" s="28">
        <f>(F346+J346+K346)/C346</f>
        <v>442.83349646892657</v>
      </c>
    </row>
    <row r="347" spans="1:14">
      <c r="A347" s="27" t="s">
        <v>362</v>
      </c>
      <c r="B347" s="21" t="s">
        <v>342</v>
      </c>
      <c r="C347" s="22">
        <v>1503</v>
      </c>
      <c r="D347" s="30">
        <v>530820.16</v>
      </c>
      <c r="E347" s="31">
        <v>0</v>
      </c>
      <c r="F347" s="30">
        <f>D347-E347</f>
        <v>530820.16</v>
      </c>
      <c r="G347" s="30">
        <v>18628.43</v>
      </c>
      <c r="H347" s="30">
        <v>0</v>
      </c>
      <c r="I347" s="30">
        <v>0</v>
      </c>
      <c r="J347" s="30">
        <f>G347-H347-I347</f>
        <v>18628.43</v>
      </c>
      <c r="K347" s="30">
        <v>116059.83</v>
      </c>
      <c r="L347" s="23">
        <f>(F347+J347)/C347</f>
        <v>365.56792415169667</v>
      </c>
      <c r="M347" s="23">
        <f>K347/C347</f>
        <v>77.218782435129739</v>
      </c>
      <c r="N347" s="28">
        <f>(F347+J347+K347)/C347</f>
        <v>442.78670658682637</v>
      </c>
    </row>
    <row r="348" spans="1:14">
      <c r="A348" s="27" t="s">
        <v>168</v>
      </c>
      <c r="B348" s="21" t="s">
        <v>133</v>
      </c>
      <c r="C348" s="22">
        <v>989</v>
      </c>
      <c r="D348" s="30">
        <v>326969.69</v>
      </c>
      <c r="E348" s="31">
        <v>0</v>
      </c>
      <c r="F348" s="30">
        <f>D348-E348</f>
        <v>326969.69</v>
      </c>
      <c r="G348" s="30">
        <v>3582.17</v>
      </c>
      <c r="H348" s="30">
        <v>0</v>
      </c>
      <c r="I348" s="30">
        <v>0</v>
      </c>
      <c r="J348" s="30">
        <f>G348-H348-I348</f>
        <v>3582.17</v>
      </c>
      <c r="K348" s="30">
        <v>107302.13</v>
      </c>
      <c r="L348" s="23">
        <f>(F348+J348)/C348</f>
        <v>334.22837209302327</v>
      </c>
      <c r="M348" s="23">
        <f>K348/C348</f>
        <v>108.49558139534884</v>
      </c>
      <c r="N348" s="28">
        <f>(F348+J348+K348)/C348</f>
        <v>442.7239534883721</v>
      </c>
    </row>
    <row r="349" spans="1:14">
      <c r="A349" s="27" t="s">
        <v>128</v>
      </c>
      <c r="B349" s="21" t="s">
        <v>103</v>
      </c>
      <c r="C349" s="22">
        <v>2791</v>
      </c>
      <c r="D349" s="30">
        <v>735375.19</v>
      </c>
      <c r="E349" s="31">
        <v>0</v>
      </c>
      <c r="F349" s="30">
        <f>D349-E349</f>
        <v>735375.19</v>
      </c>
      <c r="G349" s="30">
        <v>39352.339999999997</v>
      </c>
      <c r="H349" s="30">
        <v>0</v>
      </c>
      <c r="I349" s="30">
        <v>0</v>
      </c>
      <c r="J349" s="30">
        <f>G349-H349-I349</f>
        <v>39352.339999999997</v>
      </c>
      <c r="K349" s="30">
        <v>459998.07</v>
      </c>
      <c r="L349" s="23">
        <f>(F349+J349)/C349</f>
        <v>277.58062701540661</v>
      </c>
      <c r="M349" s="23">
        <f>K349/C349</f>
        <v>164.81478681476173</v>
      </c>
      <c r="N349" s="28">
        <f>(F349+J349+K349)/C349</f>
        <v>442.39541383016837</v>
      </c>
    </row>
    <row r="350" spans="1:14">
      <c r="A350" s="27" t="s">
        <v>156</v>
      </c>
      <c r="B350" s="21" t="s">
        <v>133</v>
      </c>
      <c r="C350" s="22">
        <v>1202</v>
      </c>
      <c r="D350" s="30">
        <v>365081.43</v>
      </c>
      <c r="E350" s="31">
        <v>0</v>
      </c>
      <c r="F350" s="30">
        <f>D350-E350</f>
        <v>365081.43</v>
      </c>
      <c r="G350" s="30">
        <v>2697.46</v>
      </c>
      <c r="H350" s="30">
        <v>0</v>
      </c>
      <c r="I350" s="30">
        <v>0</v>
      </c>
      <c r="J350" s="30">
        <f>G350-H350-I350</f>
        <v>2697.46</v>
      </c>
      <c r="K350" s="30">
        <v>163037.45000000001</v>
      </c>
      <c r="L350" s="23">
        <f>(F350+J350)/C350</f>
        <v>305.97245424292845</v>
      </c>
      <c r="M350" s="23">
        <f>K350/C350</f>
        <v>135.63847753743761</v>
      </c>
      <c r="N350" s="28">
        <f>(F350+J350+K350)/C350</f>
        <v>441.61093178036612</v>
      </c>
    </row>
    <row r="351" spans="1:14">
      <c r="A351" s="27" t="s">
        <v>203</v>
      </c>
      <c r="B351" s="21" t="s">
        <v>199</v>
      </c>
      <c r="C351" s="22">
        <v>2703</v>
      </c>
      <c r="D351" s="30">
        <v>812857.21</v>
      </c>
      <c r="E351" s="31">
        <v>0</v>
      </c>
      <c r="F351" s="30">
        <f>D351-E351</f>
        <v>812857.21</v>
      </c>
      <c r="G351" s="30">
        <v>30994.400000000001</v>
      </c>
      <c r="H351" s="30">
        <v>0</v>
      </c>
      <c r="I351" s="30">
        <v>0</v>
      </c>
      <c r="J351" s="30">
        <f>G351-H351-I351</f>
        <v>30994.400000000001</v>
      </c>
      <c r="K351" s="30">
        <v>347178.53</v>
      </c>
      <c r="L351" s="23">
        <f>(F351+J351)/C351</f>
        <v>312.19075471698113</v>
      </c>
      <c r="M351" s="23">
        <f>K351/C351</f>
        <v>128.44192748797633</v>
      </c>
      <c r="N351" s="28">
        <f>(F351+J351+K351)/C351</f>
        <v>440.63268220495752</v>
      </c>
    </row>
    <row r="352" spans="1:14">
      <c r="A352" s="27" t="s">
        <v>66</v>
      </c>
      <c r="B352" s="21" t="s">
        <v>0</v>
      </c>
      <c r="C352" s="22">
        <v>4047</v>
      </c>
      <c r="D352" s="30">
        <v>1134195.99</v>
      </c>
      <c r="E352" s="31">
        <v>0</v>
      </c>
      <c r="F352" s="30">
        <f>D352-E352</f>
        <v>1134195.99</v>
      </c>
      <c r="G352" s="30">
        <v>42938.79</v>
      </c>
      <c r="H352" s="30">
        <v>0</v>
      </c>
      <c r="I352" s="30">
        <v>0</v>
      </c>
      <c r="J352" s="30">
        <f>G352-H352-I352</f>
        <v>42938.79</v>
      </c>
      <c r="K352" s="30">
        <v>604991.89</v>
      </c>
      <c r="L352" s="23">
        <f>(F352+J352)/C352</f>
        <v>290.86601927353598</v>
      </c>
      <c r="M352" s="23">
        <f>K352/C352</f>
        <v>149.4914479861626</v>
      </c>
      <c r="N352" s="28">
        <f>(F352+J352+K352)/C352</f>
        <v>440.35746725969852</v>
      </c>
    </row>
    <row r="353" spans="1:14">
      <c r="A353" s="27" t="s">
        <v>206</v>
      </c>
      <c r="B353" s="21" t="s">
        <v>199</v>
      </c>
      <c r="C353" s="22">
        <v>1567</v>
      </c>
      <c r="D353" s="30">
        <v>403887.32</v>
      </c>
      <c r="E353" s="31">
        <v>0</v>
      </c>
      <c r="F353" s="30">
        <f>D353-E353</f>
        <v>403887.32</v>
      </c>
      <c r="G353" s="30">
        <v>4173.09</v>
      </c>
      <c r="H353" s="30">
        <v>0</v>
      </c>
      <c r="I353" s="30">
        <v>0</v>
      </c>
      <c r="J353" s="30">
        <f>G353-H353-I353</f>
        <v>4173.09</v>
      </c>
      <c r="K353" s="30">
        <v>280897.07</v>
      </c>
      <c r="L353" s="23">
        <f>(F353+J353)/C353</f>
        <v>260.40868538608811</v>
      </c>
      <c r="M353" s="23">
        <f>K353/C353</f>
        <v>179.25786215698787</v>
      </c>
      <c r="N353" s="28">
        <f>(F353+J353+K353)/C353</f>
        <v>439.66654754307592</v>
      </c>
    </row>
    <row r="354" spans="1:14">
      <c r="A354" s="27" t="s">
        <v>648</v>
      </c>
      <c r="B354" s="21" t="s">
        <v>257</v>
      </c>
      <c r="C354" s="22">
        <v>10695</v>
      </c>
      <c r="D354" s="30">
        <v>3169819.25</v>
      </c>
      <c r="E354" s="31">
        <v>0</v>
      </c>
      <c r="F354" s="30">
        <f>D354-E354</f>
        <v>3169819.25</v>
      </c>
      <c r="G354" s="30">
        <v>41136.019999999997</v>
      </c>
      <c r="H354" s="30">
        <v>0</v>
      </c>
      <c r="I354" s="30">
        <v>0</v>
      </c>
      <c r="J354" s="30">
        <f>G354-H354-I354</f>
        <v>41136.019999999997</v>
      </c>
      <c r="K354" s="30">
        <v>1485208.81</v>
      </c>
      <c r="L354" s="23">
        <f>(F354+J354)/C354</f>
        <v>300.22957176250583</v>
      </c>
      <c r="M354" s="23">
        <f>K354/C354</f>
        <v>138.86945395044413</v>
      </c>
      <c r="N354" s="28">
        <f>(F354+J354+K354)/C354</f>
        <v>439.09902571294998</v>
      </c>
    </row>
    <row r="355" spans="1:14">
      <c r="A355" s="27" t="s">
        <v>240</v>
      </c>
      <c r="B355" s="21" t="s">
        <v>199</v>
      </c>
      <c r="C355" s="22">
        <v>1363</v>
      </c>
      <c r="D355" s="30">
        <v>340544.13</v>
      </c>
      <c r="E355" s="31">
        <v>0</v>
      </c>
      <c r="F355" s="30">
        <f>D355-E355</f>
        <v>340544.13</v>
      </c>
      <c r="G355" s="30">
        <v>7504.13</v>
      </c>
      <c r="H355" s="30">
        <v>0</v>
      </c>
      <c r="I355" s="30">
        <v>0</v>
      </c>
      <c r="J355" s="30">
        <f>G355-H355-I355</f>
        <v>7504.13</v>
      </c>
      <c r="K355" s="30">
        <v>249312.53</v>
      </c>
      <c r="L355" s="23">
        <f>(F355+J355)/C355</f>
        <v>255.35455612619222</v>
      </c>
      <c r="M355" s="23">
        <f>K355/C355</f>
        <v>182.91454878943506</v>
      </c>
      <c r="N355" s="28">
        <f>(F355+J355+K355)/C355</f>
        <v>438.26910491562734</v>
      </c>
    </row>
    <row r="356" spans="1:14">
      <c r="A356" s="27" t="s">
        <v>417</v>
      </c>
      <c r="B356" s="21" t="s">
        <v>133</v>
      </c>
      <c r="C356" s="22">
        <v>11805</v>
      </c>
      <c r="D356" s="30">
        <v>3659776.59</v>
      </c>
      <c r="E356" s="31">
        <v>0</v>
      </c>
      <c r="F356" s="30">
        <f>D356-E356</f>
        <v>3659776.59</v>
      </c>
      <c r="G356" s="30">
        <v>179515.76</v>
      </c>
      <c r="H356" s="30">
        <v>0</v>
      </c>
      <c r="I356" s="30">
        <v>0</v>
      </c>
      <c r="J356" s="30">
        <f>G356-H356-I356</f>
        <v>179515.76</v>
      </c>
      <c r="K356" s="30">
        <v>1312454.82</v>
      </c>
      <c r="L356" s="23">
        <f>(F356+J356)/C356</f>
        <v>325.22595086827613</v>
      </c>
      <c r="M356" s="23">
        <f>K356/C356</f>
        <v>111.17787547649301</v>
      </c>
      <c r="N356" s="28">
        <f>(F356+J356+K356)/C356</f>
        <v>436.40382634476919</v>
      </c>
    </row>
    <row r="357" spans="1:14">
      <c r="A357" s="27" t="s">
        <v>416</v>
      </c>
      <c r="B357" s="21" t="s">
        <v>257</v>
      </c>
      <c r="C357" s="22">
        <v>4966</v>
      </c>
      <c r="D357" s="30">
        <v>1588860.76</v>
      </c>
      <c r="E357" s="31">
        <v>0</v>
      </c>
      <c r="F357" s="30">
        <f>D357-E357</f>
        <v>1588860.76</v>
      </c>
      <c r="G357" s="30">
        <v>36544.949999999997</v>
      </c>
      <c r="H357" s="30">
        <v>0</v>
      </c>
      <c r="I357" s="30">
        <v>0</v>
      </c>
      <c r="J357" s="30">
        <f>G357-H357-I357</f>
        <v>36544.949999999997</v>
      </c>
      <c r="K357" s="30">
        <v>537178.42000000004</v>
      </c>
      <c r="L357" s="23">
        <f>(F357+J357)/C357</f>
        <v>327.30682843334677</v>
      </c>
      <c r="M357" s="23">
        <f>K357/C357</f>
        <v>108.17124848973017</v>
      </c>
      <c r="N357" s="28">
        <f>(F357+J357+K357)/C357</f>
        <v>435.47807692307691</v>
      </c>
    </row>
    <row r="358" spans="1:14">
      <c r="A358" s="27" t="s">
        <v>439</v>
      </c>
      <c r="B358" s="21" t="s">
        <v>342</v>
      </c>
      <c r="C358" s="22">
        <v>6908</v>
      </c>
      <c r="D358" s="30">
        <v>2036972.12</v>
      </c>
      <c r="E358" s="31">
        <v>0</v>
      </c>
      <c r="F358" s="30">
        <f>D358-E358</f>
        <v>2036972.12</v>
      </c>
      <c r="G358" s="30">
        <v>30956.37</v>
      </c>
      <c r="H358" s="30">
        <v>0</v>
      </c>
      <c r="I358" s="30">
        <v>0</v>
      </c>
      <c r="J358" s="30">
        <f>G358-H358-I358</f>
        <v>30956.37</v>
      </c>
      <c r="K358" s="30">
        <v>939793.93</v>
      </c>
      <c r="L358" s="23">
        <f>(F358+J358)/C358</f>
        <v>299.35270555877247</v>
      </c>
      <c r="M358" s="23">
        <f>K358/C358</f>
        <v>136.04428633468444</v>
      </c>
      <c r="N358" s="28">
        <f>(F358+J358+K358)/C358</f>
        <v>435.39699189345691</v>
      </c>
    </row>
    <row r="359" spans="1:14">
      <c r="A359" s="27" t="s">
        <v>528</v>
      </c>
      <c r="B359" s="21" t="s">
        <v>257</v>
      </c>
      <c r="C359" s="22">
        <v>22859</v>
      </c>
      <c r="D359" s="30">
        <v>7156601.0700000003</v>
      </c>
      <c r="E359" s="31">
        <v>0</v>
      </c>
      <c r="F359" s="30">
        <f>D359-E359</f>
        <v>7156601.0700000003</v>
      </c>
      <c r="G359" s="30">
        <v>110442.47</v>
      </c>
      <c r="H359" s="30">
        <v>0</v>
      </c>
      <c r="I359" s="30">
        <v>0</v>
      </c>
      <c r="J359" s="30">
        <f>G359-H359-I359</f>
        <v>110442.47</v>
      </c>
      <c r="K359" s="30">
        <v>2673393.02</v>
      </c>
      <c r="L359" s="23">
        <f>(F359+J359)/C359</f>
        <v>317.90732490485146</v>
      </c>
      <c r="M359" s="23">
        <f>K359/C359</f>
        <v>116.95144232031147</v>
      </c>
      <c r="N359" s="28">
        <f>(F359+J359+K359)/C359</f>
        <v>434.85876722516298</v>
      </c>
    </row>
    <row r="360" spans="1:14">
      <c r="A360" s="27" t="s">
        <v>571</v>
      </c>
      <c r="B360" s="21" t="s">
        <v>103</v>
      </c>
      <c r="C360" s="22">
        <v>381</v>
      </c>
      <c r="D360" s="30">
        <v>128156.8</v>
      </c>
      <c r="E360" s="31">
        <v>0</v>
      </c>
      <c r="F360" s="30">
        <f>D360-E360</f>
        <v>128156.8</v>
      </c>
      <c r="G360" s="30">
        <v>0</v>
      </c>
      <c r="H360" s="30">
        <v>0</v>
      </c>
      <c r="I360" s="30">
        <v>0</v>
      </c>
      <c r="J360" s="30">
        <f>G360-H360-I360</f>
        <v>0</v>
      </c>
      <c r="K360" s="30">
        <v>37468.28</v>
      </c>
      <c r="L360" s="23">
        <f>(F360+J360)/C360</f>
        <v>336.36955380577427</v>
      </c>
      <c r="M360" s="23">
        <f>K360/C360</f>
        <v>98.341942257217838</v>
      </c>
      <c r="N360" s="28">
        <f>(F360+J360+K360)/C360</f>
        <v>434.71149606299218</v>
      </c>
    </row>
    <row r="361" spans="1:14">
      <c r="A361" s="27" t="s">
        <v>345</v>
      </c>
      <c r="B361" s="21" t="s">
        <v>342</v>
      </c>
      <c r="C361" s="22">
        <v>3078</v>
      </c>
      <c r="D361" s="30">
        <v>812425.3</v>
      </c>
      <c r="E361" s="31">
        <v>0</v>
      </c>
      <c r="F361" s="30">
        <f>D361-E361</f>
        <v>812425.3</v>
      </c>
      <c r="G361" s="30">
        <v>25459.7</v>
      </c>
      <c r="H361" s="30">
        <v>0</v>
      </c>
      <c r="I361" s="30">
        <v>0</v>
      </c>
      <c r="J361" s="30">
        <f>G361-H361-I361</f>
        <v>25459.7</v>
      </c>
      <c r="K361" s="30">
        <v>499864.33</v>
      </c>
      <c r="L361" s="23">
        <f>(F361+J361)/C361</f>
        <v>272.21734892787526</v>
      </c>
      <c r="M361" s="23">
        <f>K361/C361</f>
        <v>162.39906757634827</v>
      </c>
      <c r="N361" s="28">
        <f>(F361+J361+K361)/C361</f>
        <v>434.61641650422354</v>
      </c>
    </row>
    <row r="362" spans="1:14">
      <c r="A362" s="27" t="s">
        <v>9</v>
      </c>
      <c r="B362" s="21" t="s">
        <v>0</v>
      </c>
      <c r="C362" s="22">
        <v>153</v>
      </c>
      <c r="D362" s="30">
        <v>49847.14</v>
      </c>
      <c r="E362" s="31">
        <v>0</v>
      </c>
      <c r="F362" s="30">
        <f>D362-E362</f>
        <v>49847.14</v>
      </c>
      <c r="G362" s="30">
        <v>824.1</v>
      </c>
      <c r="H362" s="30">
        <v>0</v>
      </c>
      <c r="I362" s="30">
        <v>0</v>
      </c>
      <c r="J362" s="30">
        <f>G362-H362-I362</f>
        <v>824.1</v>
      </c>
      <c r="K362" s="30">
        <v>15784.33</v>
      </c>
      <c r="L362" s="23">
        <f>(F362+J362)/C362</f>
        <v>331.18457516339868</v>
      </c>
      <c r="M362" s="23">
        <f>K362/C362</f>
        <v>103.16555555555556</v>
      </c>
      <c r="N362" s="28">
        <f>(F362+J362+K362)/C362</f>
        <v>434.35013071895418</v>
      </c>
    </row>
    <row r="363" spans="1:14">
      <c r="A363" s="27" t="s">
        <v>664</v>
      </c>
      <c r="B363" s="21" t="s">
        <v>103</v>
      </c>
      <c r="C363" s="22">
        <v>2820</v>
      </c>
      <c r="D363" s="30">
        <v>961539.45</v>
      </c>
      <c r="E363" s="31">
        <v>0</v>
      </c>
      <c r="F363" s="30">
        <f>D363-E363</f>
        <v>961539.45</v>
      </c>
      <c r="G363" s="30">
        <v>57462.44</v>
      </c>
      <c r="H363" s="30">
        <v>0</v>
      </c>
      <c r="I363" s="30">
        <v>0</v>
      </c>
      <c r="J363" s="30">
        <f>G363-H363-I363</f>
        <v>57462.44</v>
      </c>
      <c r="K363" s="30">
        <v>203660.63</v>
      </c>
      <c r="L363" s="23">
        <f>(F363+J363)/C363</f>
        <v>361.34818794326236</v>
      </c>
      <c r="M363" s="23">
        <f>K363/C363</f>
        <v>72.220081560283688</v>
      </c>
      <c r="N363" s="28">
        <f>(F363+J363+K363)/C363</f>
        <v>433.56826950354611</v>
      </c>
    </row>
    <row r="364" spans="1:14">
      <c r="A364" s="27" t="s">
        <v>429</v>
      </c>
      <c r="B364" s="21" t="s">
        <v>199</v>
      </c>
      <c r="C364" s="22">
        <v>5776</v>
      </c>
      <c r="D364" s="30">
        <v>1478842.69</v>
      </c>
      <c r="E364" s="31">
        <v>0</v>
      </c>
      <c r="F364" s="30">
        <f>D364-E364</f>
        <v>1478842.69</v>
      </c>
      <c r="G364" s="30">
        <v>14198.91</v>
      </c>
      <c r="H364" s="30">
        <v>0</v>
      </c>
      <c r="I364" s="30">
        <v>0</v>
      </c>
      <c r="J364" s="30">
        <f>G364-H364-I364</f>
        <v>14198.91</v>
      </c>
      <c r="K364" s="30">
        <v>1005023.32</v>
      </c>
      <c r="L364" s="23">
        <f>(F364+J364)/C364</f>
        <v>258.49058171745151</v>
      </c>
      <c r="M364" s="23">
        <f>K364/C364</f>
        <v>173.99988227146812</v>
      </c>
      <c r="N364" s="28">
        <f>(F364+J364+K364)/C364</f>
        <v>432.49046398891966</v>
      </c>
    </row>
    <row r="365" spans="1:14">
      <c r="A365" s="27" t="s">
        <v>451</v>
      </c>
      <c r="B365" s="21" t="s">
        <v>133</v>
      </c>
      <c r="C365" s="22">
        <v>5885</v>
      </c>
      <c r="D365" s="30">
        <v>2260191.29</v>
      </c>
      <c r="E365" s="31">
        <v>0</v>
      </c>
      <c r="F365" s="30">
        <f>D365-E365</f>
        <v>2260191.29</v>
      </c>
      <c r="G365" s="30">
        <v>34984.550000000003</v>
      </c>
      <c r="H365" s="30">
        <v>0</v>
      </c>
      <c r="I365" s="30">
        <v>0</v>
      </c>
      <c r="J365" s="30">
        <f>G365-H365-I365</f>
        <v>34984.550000000003</v>
      </c>
      <c r="K365" s="30">
        <v>241853.42</v>
      </c>
      <c r="L365" s="23">
        <f>(F365+J365)/C365</f>
        <v>390.00439082412913</v>
      </c>
      <c r="M365" s="23">
        <f>K365/C365</f>
        <v>41.096587935429056</v>
      </c>
      <c r="N365" s="28">
        <f>(F365+J365+K365)/C365</f>
        <v>431.10097875955819</v>
      </c>
    </row>
    <row r="366" spans="1:14">
      <c r="A366" s="27" t="s">
        <v>196</v>
      </c>
      <c r="B366" s="21" t="s">
        <v>133</v>
      </c>
      <c r="C366" s="22">
        <v>394</v>
      </c>
      <c r="D366" s="30">
        <v>106083.2</v>
      </c>
      <c r="E366" s="31">
        <v>0</v>
      </c>
      <c r="F366" s="30">
        <f>D366-E366</f>
        <v>106083.2</v>
      </c>
      <c r="G366" s="30">
        <v>1144.5</v>
      </c>
      <c r="H366" s="30">
        <v>0</v>
      </c>
      <c r="I366" s="30">
        <v>0</v>
      </c>
      <c r="J366" s="30">
        <f>G366-H366-I366</f>
        <v>1144.5</v>
      </c>
      <c r="K366" s="30">
        <v>62538.61</v>
      </c>
      <c r="L366" s="23">
        <f>(F366+J366)/C366</f>
        <v>272.15152284263957</v>
      </c>
      <c r="M366" s="23">
        <f>K366/C366</f>
        <v>158.72743654822335</v>
      </c>
      <c r="N366" s="28">
        <f>(F366+J366+K366)/C366</f>
        <v>430.87895939086292</v>
      </c>
    </row>
    <row r="367" spans="1:14">
      <c r="A367" s="27" t="s">
        <v>405</v>
      </c>
      <c r="B367" s="21" t="s">
        <v>257</v>
      </c>
      <c r="C367" s="22">
        <v>7493</v>
      </c>
      <c r="D367" s="30">
        <v>2359383.88</v>
      </c>
      <c r="E367" s="31">
        <v>0</v>
      </c>
      <c r="F367" s="30">
        <f>D367-E367</f>
        <v>2359383.88</v>
      </c>
      <c r="G367" s="30">
        <v>48017.8</v>
      </c>
      <c r="H367" s="30">
        <v>0</v>
      </c>
      <c r="I367" s="30">
        <v>0</v>
      </c>
      <c r="J367" s="30">
        <f>G367-H367-I367</f>
        <v>48017.8</v>
      </c>
      <c r="K367" s="30">
        <v>818608.33</v>
      </c>
      <c r="L367" s="23">
        <f>(F367+J367)/C367</f>
        <v>321.28675830775387</v>
      </c>
      <c r="M367" s="23">
        <f>K367/C367</f>
        <v>109.24974376084344</v>
      </c>
      <c r="N367" s="28">
        <f>(F367+J367+K367)/C367</f>
        <v>430.53650206859731</v>
      </c>
    </row>
    <row r="368" spans="1:14">
      <c r="A368" s="27" t="s">
        <v>270</v>
      </c>
      <c r="B368" s="21" t="s">
        <v>257</v>
      </c>
      <c r="C368" s="22">
        <v>4871</v>
      </c>
      <c r="D368" s="30">
        <v>1833104.97</v>
      </c>
      <c r="E368" s="31">
        <v>0</v>
      </c>
      <c r="F368" s="30">
        <f>D368-E368</f>
        <v>1833104.97</v>
      </c>
      <c r="G368" s="30">
        <v>35485.07</v>
      </c>
      <c r="H368" s="30">
        <v>0</v>
      </c>
      <c r="I368" s="30">
        <v>0</v>
      </c>
      <c r="J368" s="30">
        <f>G368-H368-I368</f>
        <v>35485.07</v>
      </c>
      <c r="K368" s="30">
        <v>226863.6</v>
      </c>
      <c r="L368" s="23">
        <f>(F368+J368)/C368</f>
        <v>383.61528228289882</v>
      </c>
      <c r="M368" s="23">
        <f>K368/C368</f>
        <v>46.574337918291931</v>
      </c>
      <c r="N368" s="28">
        <f>(F368+J368+K368)/C368</f>
        <v>430.18962020119073</v>
      </c>
    </row>
    <row r="369" spans="1:14">
      <c r="A369" s="27" t="s">
        <v>456</v>
      </c>
      <c r="B369" s="21" t="s">
        <v>0</v>
      </c>
      <c r="C369" s="22">
        <v>5725</v>
      </c>
      <c r="D369" s="30">
        <v>1459461.5</v>
      </c>
      <c r="E369" s="31">
        <v>0</v>
      </c>
      <c r="F369" s="30">
        <f>D369-E369</f>
        <v>1459461.5</v>
      </c>
      <c r="G369" s="30">
        <v>38979.69</v>
      </c>
      <c r="H369" s="30">
        <v>0</v>
      </c>
      <c r="I369" s="30">
        <v>0</v>
      </c>
      <c r="J369" s="30">
        <f>G369-H369-I369</f>
        <v>38979.69</v>
      </c>
      <c r="K369" s="30">
        <v>951784.49</v>
      </c>
      <c r="L369" s="23">
        <f>(F369+J369)/C369</f>
        <v>261.7364524017467</v>
      </c>
      <c r="M369" s="23">
        <f>K369/C369</f>
        <v>166.25056593886464</v>
      </c>
      <c r="N369" s="28">
        <f>(F369+J369+K369)/C369</f>
        <v>427.98701834061131</v>
      </c>
    </row>
    <row r="370" spans="1:14">
      <c r="A370" s="27" t="s">
        <v>110</v>
      </c>
      <c r="B370" s="21" t="s">
        <v>103</v>
      </c>
      <c r="C370" s="22">
        <v>3068</v>
      </c>
      <c r="D370" s="30">
        <v>1094874.77</v>
      </c>
      <c r="E370" s="31">
        <v>0</v>
      </c>
      <c r="F370" s="30">
        <f>D370-E370</f>
        <v>1094874.77</v>
      </c>
      <c r="G370" s="30">
        <v>50977.68</v>
      </c>
      <c r="H370" s="30">
        <v>0</v>
      </c>
      <c r="I370" s="30">
        <v>0</v>
      </c>
      <c r="J370" s="30">
        <f>G370-H370-I370</f>
        <v>50977.68</v>
      </c>
      <c r="K370" s="30">
        <v>156763.16</v>
      </c>
      <c r="L370" s="23">
        <f>(F370+J370)/C370</f>
        <v>373.48515319426338</v>
      </c>
      <c r="M370" s="23">
        <f>K370/C370</f>
        <v>51.096205997392438</v>
      </c>
      <c r="N370" s="28">
        <f>(F370+J370+K370)/C370</f>
        <v>424.58135919165574</v>
      </c>
    </row>
    <row r="371" spans="1:14">
      <c r="A371" s="27" t="s">
        <v>28</v>
      </c>
      <c r="B371" s="21" t="s">
        <v>0</v>
      </c>
      <c r="C371" s="22">
        <v>3833</v>
      </c>
      <c r="D371" s="30">
        <v>943322.7</v>
      </c>
      <c r="E371" s="31">
        <v>0</v>
      </c>
      <c r="F371" s="30">
        <f>D371-E371</f>
        <v>943322.7</v>
      </c>
      <c r="G371" s="30">
        <v>144950.54999999999</v>
      </c>
      <c r="H371" s="30">
        <v>0</v>
      </c>
      <c r="I371" s="30">
        <v>0</v>
      </c>
      <c r="J371" s="30">
        <f>G371-H371-I371</f>
        <v>144950.54999999999</v>
      </c>
      <c r="K371" s="30">
        <v>532852.25</v>
      </c>
      <c r="L371" s="23">
        <f>(F371+J371)/C371</f>
        <v>283.92205843986432</v>
      </c>
      <c r="M371" s="23">
        <f>K371/C371</f>
        <v>139.01702321941039</v>
      </c>
      <c r="N371" s="28">
        <f>(F371+J371+K371)/C371</f>
        <v>422.93908165927473</v>
      </c>
    </row>
    <row r="372" spans="1:14">
      <c r="A372" s="27" t="s">
        <v>339</v>
      </c>
      <c r="B372" s="21" t="s">
        <v>296</v>
      </c>
      <c r="C372" s="22">
        <v>1514</v>
      </c>
      <c r="D372" s="30">
        <v>453822.62</v>
      </c>
      <c r="E372" s="31">
        <v>0</v>
      </c>
      <c r="F372" s="30">
        <f>D372-E372</f>
        <v>453822.62</v>
      </c>
      <c r="G372" s="30">
        <v>338.4</v>
      </c>
      <c r="H372" s="30">
        <v>0</v>
      </c>
      <c r="I372" s="30">
        <v>0</v>
      </c>
      <c r="J372" s="30">
        <f>G372-H372-I372</f>
        <v>338.4</v>
      </c>
      <c r="K372" s="30">
        <v>184078.96</v>
      </c>
      <c r="L372" s="23">
        <f>(F372+J372)/C372</f>
        <v>299.97425363276091</v>
      </c>
      <c r="M372" s="23">
        <f>K372/C372</f>
        <v>121.58451783355349</v>
      </c>
      <c r="N372" s="28">
        <f>(F372+J372+K372)/C372</f>
        <v>421.5587714663144</v>
      </c>
    </row>
    <row r="373" spans="1:14">
      <c r="A373" s="27" t="s">
        <v>57</v>
      </c>
      <c r="B373" s="21" t="s">
        <v>0</v>
      </c>
      <c r="C373" s="22">
        <v>1257</v>
      </c>
      <c r="D373" s="30">
        <v>363936.22</v>
      </c>
      <c r="E373" s="31">
        <v>0</v>
      </c>
      <c r="F373" s="30">
        <f>D373-E373</f>
        <v>363936.22</v>
      </c>
      <c r="G373" s="30">
        <v>28815.94</v>
      </c>
      <c r="H373" s="30">
        <v>0</v>
      </c>
      <c r="I373" s="30">
        <v>0</v>
      </c>
      <c r="J373" s="30">
        <f>G373-H373-I373</f>
        <v>28815.94</v>
      </c>
      <c r="K373" s="30">
        <v>136018.63</v>
      </c>
      <c r="L373" s="23">
        <f>(F373+J373)/C373</f>
        <v>312.4519968178202</v>
      </c>
      <c r="M373" s="23">
        <f>K373/C373</f>
        <v>108.20893396976929</v>
      </c>
      <c r="N373" s="28">
        <f>(F373+J373+K373)/C373</f>
        <v>420.66093078758951</v>
      </c>
    </row>
    <row r="374" spans="1:14">
      <c r="A374" s="27" t="s">
        <v>245</v>
      </c>
      <c r="B374" s="21" t="s">
        <v>199</v>
      </c>
      <c r="C374" s="22">
        <v>405</v>
      </c>
      <c r="D374" s="30">
        <v>142818.89000000001</v>
      </c>
      <c r="E374" s="31">
        <v>0</v>
      </c>
      <c r="F374" s="30">
        <f>D374-E374</f>
        <v>142818.89000000001</v>
      </c>
      <c r="G374" s="30">
        <v>3326.4</v>
      </c>
      <c r="H374" s="30">
        <v>0</v>
      </c>
      <c r="I374" s="30">
        <v>0</v>
      </c>
      <c r="J374" s="30">
        <f>G374-H374-I374</f>
        <v>3326.4</v>
      </c>
      <c r="K374" s="30">
        <v>23861.98</v>
      </c>
      <c r="L374" s="23">
        <f>(F374+J374)/C374</f>
        <v>360.85256790123458</v>
      </c>
      <c r="M374" s="23">
        <f>K374/C374</f>
        <v>58.918469135802468</v>
      </c>
      <c r="N374" s="28">
        <f>(F374+J374+K374)/C374</f>
        <v>419.7710370370371</v>
      </c>
    </row>
    <row r="375" spans="1:14">
      <c r="A375" s="27" t="s">
        <v>437</v>
      </c>
      <c r="B375" s="21" t="s">
        <v>342</v>
      </c>
      <c r="C375" s="22">
        <v>19457</v>
      </c>
      <c r="D375" s="30">
        <v>6668429.75</v>
      </c>
      <c r="E375" s="31">
        <v>0</v>
      </c>
      <c r="F375" s="30">
        <f>D375-E375</f>
        <v>6668429.75</v>
      </c>
      <c r="G375" s="30">
        <v>198969.60000000001</v>
      </c>
      <c r="H375" s="30">
        <v>0</v>
      </c>
      <c r="I375" s="30">
        <v>0</v>
      </c>
      <c r="J375" s="30">
        <f>G375-H375-I375</f>
        <v>198969.60000000001</v>
      </c>
      <c r="K375" s="30">
        <v>1295920.79</v>
      </c>
      <c r="L375" s="23">
        <f>(F375+J375)/C375</f>
        <v>352.95263144369636</v>
      </c>
      <c r="M375" s="23">
        <f>K375/C375</f>
        <v>66.604347535591302</v>
      </c>
      <c r="N375" s="28">
        <f>(F375+J375+K375)/C375</f>
        <v>419.55697897928763</v>
      </c>
    </row>
    <row r="376" spans="1:14">
      <c r="A376" s="27" t="s">
        <v>68</v>
      </c>
      <c r="B376" s="21" t="s">
        <v>0</v>
      </c>
      <c r="C376" s="22">
        <v>1050</v>
      </c>
      <c r="D376" s="30">
        <v>290689.31</v>
      </c>
      <c r="E376" s="31">
        <v>0</v>
      </c>
      <c r="F376" s="30">
        <f>D376-E376</f>
        <v>290689.31</v>
      </c>
      <c r="G376" s="30">
        <v>5895.65</v>
      </c>
      <c r="H376" s="30">
        <v>0</v>
      </c>
      <c r="I376" s="30">
        <v>0</v>
      </c>
      <c r="J376" s="30">
        <f>G376-H376-I376</f>
        <v>5895.65</v>
      </c>
      <c r="K376" s="30">
        <v>143347.65</v>
      </c>
      <c r="L376" s="23">
        <f>(F376+J376)/C376</f>
        <v>282.46186666666671</v>
      </c>
      <c r="M376" s="23">
        <f>K376/C376</f>
        <v>136.52157142857143</v>
      </c>
      <c r="N376" s="28">
        <f>(F376+J376+K376)/C376</f>
        <v>418.98343809523806</v>
      </c>
    </row>
    <row r="377" spans="1:14">
      <c r="A377" s="27" t="s">
        <v>96</v>
      </c>
      <c r="B377" s="21" t="s">
        <v>0</v>
      </c>
      <c r="C377" s="22">
        <v>736</v>
      </c>
      <c r="D377" s="30">
        <v>172308.36</v>
      </c>
      <c r="E377" s="31">
        <v>0</v>
      </c>
      <c r="F377" s="30">
        <f>D377-E377</f>
        <v>172308.36</v>
      </c>
      <c r="G377" s="30">
        <v>2882.68</v>
      </c>
      <c r="H377" s="30">
        <v>0</v>
      </c>
      <c r="I377" s="30">
        <v>0</v>
      </c>
      <c r="J377" s="30">
        <f>G377-H377-I377</f>
        <v>2882.68</v>
      </c>
      <c r="K377" s="30">
        <v>133179.45000000001</v>
      </c>
      <c r="L377" s="23">
        <f>(F377+J377)/C377</f>
        <v>238.03130434782605</v>
      </c>
      <c r="M377" s="23">
        <f>K377/C377</f>
        <v>180.95033967391305</v>
      </c>
      <c r="N377" s="28">
        <f>(F377+J377+K377)/C377</f>
        <v>418.9816440217391</v>
      </c>
    </row>
    <row r="378" spans="1:14">
      <c r="A378" s="27" t="s">
        <v>60</v>
      </c>
      <c r="B378" s="21" t="s">
        <v>0</v>
      </c>
      <c r="C378" s="22">
        <v>1309</v>
      </c>
      <c r="D378" s="30">
        <v>593917.26</v>
      </c>
      <c r="E378" s="31">
        <v>0</v>
      </c>
      <c r="F378" s="30">
        <f>D378-E378</f>
        <v>593917.26</v>
      </c>
      <c r="G378" s="30">
        <v>5244</v>
      </c>
      <c r="H378" s="30">
        <v>0</v>
      </c>
      <c r="I378" s="30">
        <v>0</v>
      </c>
      <c r="J378" s="30">
        <f>G378-H378-I378</f>
        <v>5244</v>
      </c>
      <c r="K378" s="30">
        <v>-51210.3</v>
      </c>
      <c r="L378" s="23">
        <f>(F378+J378)/C378</f>
        <v>457.72441558441557</v>
      </c>
      <c r="M378" s="23">
        <f>K378/C378</f>
        <v>-39.121695951107718</v>
      </c>
      <c r="N378" s="28">
        <f>(F378+J378+K378)/C378</f>
        <v>418.60271963330786</v>
      </c>
    </row>
    <row r="379" spans="1:14">
      <c r="A379" s="27" t="s">
        <v>436</v>
      </c>
      <c r="B379" s="21" t="s">
        <v>257</v>
      </c>
      <c r="C379" s="22">
        <v>19284</v>
      </c>
      <c r="D379" s="30">
        <v>6306027.6699999999</v>
      </c>
      <c r="E379" s="31">
        <v>0</v>
      </c>
      <c r="F379" s="30">
        <f>D379-E379</f>
        <v>6306027.6699999999</v>
      </c>
      <c r="G379" s="30">
        <v>306115.92</v>
      </c>
      <c r="H379" s="30">
        <v>0</v>
      </c>
      <c r="I379" s="30">
        <v>0</v>
      </c>
      <c r="J379" s="30">
        <f>G379-H379-I379</f>
        <v>306115.92</v>
      </c>
      <c r="K379" s="30">
        <v>1448623.22</v>
      </c>
      <c r="L379" s="23">
        <f>(F379+J379)/C379</f>
        <v>342.88236828458827</v>
      </c>
      <c r="M379" s="23">
        <f>K379/C379</f>
        <v>75.120473968056416</v>
      </c>
      <c r="N379" s="28">
        <f>(F379+J379+K379)/C379</f>
        <v>418.00284225264465</v>
      </c>
    </row>
    <row r="380" spans="1:14">
      <c r="A380" s="27" t="s">
        <v>443</v>
      </c>
      <c r="B380" s="21" t="s">
        <v>0</v>
      </c>
      <c r="C380" s="22">
        <v>5565</v>
      </c>
      <c r="D380" s="30">
        <v>1801998.79</v>
      </c>
      <c r="E380" s="31">
        <v>0</v>
      </c>
      <c r="F380" s="30">
        <f>D380-E380</f>
        <v>1801998.79</v>
      </c>
      <c r="G380" s="30">
        <v>25873.01</v>
      </c>
      <c r="H380" s="30">
        <v>0</v>
      </c>
      <c r="I380" s="30">
        <v>0</v>
      </c>
      <c r="J380" s="30">
        <f>G380-H380-I380</f>
        <v>25873.01</v>
      </c>
      <c r="K380" s="30">
        <v>498184.41</v>
      </c>
      <c r="L380" s="23">
        <f>(F380+J380)/C380</f>
        <v>328.45854447439353</v>
      </c>
      <c r="M380" s="23">
        <f>K380/C380</f>
        <v>89.52100808625336</v>
      </c>
      <c r="N380" s="28">
        <f>(F380+J380+K380)/C380</f>
        <v>417.97955256064688</v>
      </c>
    </row>
    <row r="381" spans="1:14">
      <c r="A381" s="27" t="s">
        <v>527</v>
      </c>
      <c r="B381" s="21" t="s">
        <v>257</v>
      </c>
      <c r="C381" s="22">
        <v>30048</v>
      </c>
      <c r="D381" s="30">
        <v>8447629.3200000003</v>
      </c>
      <c r="E381" s="31">
        <v>0</v>
      </c>
      <c r="F381" s="30">
        <f>D381-E381</f>
        <v>8447629.3200000003</v>
      </c>
      <c r="G381" s="30">
        <v>341885.97</v>
      </c>
      <c r="H381" s="30">
        <v>0</v>
      </c>
      <c r="I381" s="30">
        <v>0</v>
      </c>
      <c r="J381" s="30">
        <f>G381-H381-I381</f>
        <v>341885.97</v>
      </c>
      <c r="K381" s="30">
        <v>3758748.75</v>
      </c>
      <c r="L381" s="23">
        <f>(F381+J381)/C381</f>
        <v>292.51581769169331</v>
      </c>
      <c r="M381" s="23">
        <f>K381/C381</f>
        <v>125.09147863418531</v>
      </c>
      <c r="N381" s="28">
        <f>(F381+J381+K381)/C381</f>
        <v>417.60729632587862</v>
      </c>
    </row>
    <row r="382" spans="1:14">
      <c r="A382" s="27" t="s">
        <v>71</v>
      </c>
      <c r="B382" s="21" t="s">
        <v>0</v>
      </c>
      <c r="C382" s="22">
        <v>2021</v>
      </c>
      <c r="D382" s="30">
        <v>448102.98</v>
      </c>
      <c r="E382" s="31">
        <v>0</v>
      </c>
      <c r="F382" s="30">
        <f>D382-E382</f>
        <v>448102.98</v>
      </c>
      <c r="G382" s="30">
        <v>10861.62</v>
      </c>
      <c r="H382" s="30">
        <v>0</v>
      </c>
      <c r="I382" s="30">
        <v>0</v>
      </c>
      <c r="J382" s="30">
        <f>G382-H382-I382</f>
        <v>10861.62</v>
      </c>
      <c r="K382" s="30">
        <v>381674.97</v>
      </c>
      <c r="L382" s="23">
        <f>(F382+J382)/C382</f>
        <v>227.09777337951508</v>
      </c>
      <c r="M382" s="23">
        <f>K382/C382</f>
        <v>188.85451261751606</v>
      </c>
      <c r="N382" s="28">
        <f>(F382+J382+K382)/C382</f>
        <v>415.95228599703114</v>
      </c>
    </row>
    <row r="383" spans="1:14">
      <c r="A383" s="27" t="s">
        <v>256</v>
      </c>
      <c r="B383" s="21" t="s">
        <v>257</v>
      </c>
      <c r="C383" s="22">
        <v>2837</v>
      </c>
      <c r="D383" s="30">
        <v>791383.24</v>
      </c>
      <c r="E383" s="31">
        <v>0</v>
      </c>
      <c r="F383" s="30">
        <f>D383-E383</f>
        <v>791383.24</v>
      </c>
      <c r="G383" s="30">
        <v>173733.33</v>
      </c>
      <c r="H383" s="30">
        <v>0</v>
      </c>
      <c r="I383" s="30">
        <v>0</v>
      </c>
      <c r="J383" s="30">
        <f>G383-H383-I383</f>
        <v>173733.33</v>
      </c>
      <c r="K383" s="30">
        <v>213407.79</v>
      </c>
      <c r="L383" s="23">
        <f>(F383+J383)/C383</f>
        <v>340.18913288685229</v>
      </c>
      <c r="M383" s="23">
        <f>K383/C383</f>
        <v>75.223048995417699</v>
      </c>
      <c r="N383" s="28">
        <f>(F383+J383+K383)/C383</f>
        <v>415.41218188226998</v>
      </c>
    </row>
    <row r="384" spans="1:14">
      <c r="A384" s="27" t="s">
        <v>162</v>
      </c>
      <c r="B384" s="21" t="s">
        <v>133</v>
      </c>
      <c r="C384" s="22">
        <v>3641</v>
      </c>
      <c r="D384" s="30">
        <v>867754.77</v>
      </c>
      <c r="E384" s="31">
        <v>0</v>
      </c>
      <c r="F384" s="30">
        <f>D384-E384</f>
        <v>867754.77</v>
      </c>
      <c r="G384" s="30">
        <v>39540.94</v>
      </c>
      <c r="H384" s="30">
        <v>0</v>
      </c>
      <c r="I384" s="30">
        <v>0</v>
      </c>
      <c r="J384" s="30">
        <f>G384-H384-I384</f>
        <v>39540.94</v>
      </c>
      <c r="K384" s="30">
        <v>604984.36</v>
      </c>
      <c r="L384" s="23">
        <f>(F384+J384)/C384</f>
        <v>249.18860477890689</v>
      </c>
      <c r="M384" s="23">
        <f>K384/C384</f>
        <v>166.15884647074978</v>
      </c>
      <c r="N384" s="28">
        <f>(F384+J384+K384)/C384</f>
        <v>415.34745124965661</v>
      </c>
    </row>
    <row r="385" spans="1:14">
      <c r="A385" s="27" t="s">
        <v>355</v>
      </c>
      <c r="B385" s="21" t="s">
        <v>342</v>
      </c>
      <c r="C385" s="22">
        <v>2991</v>
      </c>
      <c r="D385" s="30">
        <v>802733.64</v>
      </c>
      <c r="E385" s="31">
        <v>0</v>
      </c>
      <c r="F385" s="30">
        <f>D385-E385</f>
        <v>802733.64</v>
      </c>
      <c r="G385" s="30">
        <v>23360.03</v>
      </c>
      <c r="H385" s="30">
        <v>0</v>
      </c>
      <c r="I385" s="30">
        <v>0</v>
      </c>
      <c r="J385" s="30">
        <f>G385-H385-I385</f>
        <v>23360.03</v>
      </c>
      <c r="K385" s="30">
        <v>414845.72</v>
      </c>
      <c r="L385" s="23">
        <f>(F385+J385)/C385</f>
        <v>276.19313607489136</v>
      </c>
      <c r="M385" s="23">
        <f>K385/C385</f>
        <v>138.69800066867268</v>
      </c>
      <c r="N385" s="28">
        <f>(F385+J385+K385)/C385</f>
        <v>414.89113674356406</v>
      </c>
    </row>
    <row r="386" spans="1:14">
      <c r="A386" s="27" t="s">
        <v>427</v>
      </c>
      <c r="B386" s="21" t="s">
        <v>342</v>
      </c>
      <c r="C386" s="22">
        <v>5456</v>
      </c>
      <c r="D386" s="30">
        <v>1438959.98</v>
      </c>
      <c r="E386" s="31">
        <v>0</v>
      </c>
      <c r="F386" s="30">
        <f>D386-E386</f>
        <v>1438959.98</v>
      </c>
      <c r="G386" s="30">
        <v>33664.11</v>
      </c>
      <c r="H386" s="30">
        <v>0</v>
      </c>
      <c r="I386" s="30">
        <v>0</v>
      </c>
      <c r="J386" s="30">
        <f>G386-H386-I386</f>
        <v>33664.11</v>
      </c>
      <c r="K386" s="30">
        <v>790709.21</v>
      </c>
      <c r="L386" s="23">
        <f>(F386+J386)/C386</f>
        <v>269.90910740469212</v>
      </c>
      <c r="M386" s="23">
        <f>K386/C386</f>
        <v>144.92470857771261</v>
      </c>
      <c r="N386" s="28">
        <f>(F386+J386+K386)/C386</f>
        <v>414.83381598240464</v>
      </c>
    </row>
    <row r="387" spans="1:14">
      <c r="A387" s="27" t="s">
        <v>169</v>
      </c>
      <c r="B387" s="21" t="s">
        <v>133</v>
      </c>
      <c r="C387" s="22">
        <v>1994</v>
      </c>
      <c r="D387" s="30">
        <v>614112.88</v>
      </c>
      <c r="E387" s="31">
        <v>0</v>
      </c>
      <c r="F387" s="30">
        <f>D387-E387</f>
        <v>614112.88</v>
      </c>
      <c r="G387" s="30">
        <v>946.55</v>
      </c>
      <c r="H387" s="30">
        <v>0</v>
      </c>
      <c r="I387" s="30">
        <v>0</v>
      </c>
      <c r="J387" s="30">
        <f>G387-H387-I387</f>
        <v>946.55</v>
      </c>
      <c r="K387" s="30">
        <v>210440.36</v>
      </c>
      <c r="L387" s="23">
        <f>(F387+J387)/C387</f>
        <v>308.45508024072217</v>
      </c>
      <c r="M387" s="23">
        <f>K387/C387</f>
        <v>105.53679037111333</v>
      </c>
      <c r="N387" s="28">
        <f>(F387+J387+K387)/C387</f>
        <v>413.99187061183551</v>
      </c>
    </row>
    <row r="388" spans="1:14">
      <c r="A388" s="27" t="s">
        <v>113</v>
      </c>
      <c r="B388" s="21" t="s">
        <v>103</v>
      </c>
      <c r="C388" s="22">
        <v>2001</v>
      </c>
      <c r="D388" s="30">
        <v>679109.99</v>
      </c>
      <c r="E388" s="31">
        <v>0</v>
      </c>
      <c r="F388" s="30">
        <f>D388-E388</f>
        <v>679109.99</v>
      </c>
      <c r="G388" s="30">
        <v>19000.32</v>
      </c>
      <c r="H388" s="30">
        <v>0</v>
      </c>
      <c r="I388" s="30">
        <v>0</v>
      </c>
      <c r="J388" s="30">
        <f>G388-H388-I388</f>
        <v>19000.32</v>
      </c>
      <c r="K388" s="30">
        <v>129244.44</v>
      </c>
      <c r="L388" s="23">
        <f>(F388+J388)/C388</f>
        <v>348.88071464267864</v>
      </c>
      <c r="M388" s="23">
        <f>K388/C388</f>
        <v>64.589925037481265</v>
      </c>
      <c r="N388" s="28">
        <f>(F388+J388+K388)/C388</f>
        <v>413.47063968015993</v>
      </c>
    </row>
    <row r="389" spans="1:14">
      <c r="A389" s="27" t="s">
        <v>23</v>
      </c>
      <c r="B389" s="21" t="s">
        <v>0</v>
      </c>
      <c r="C389" s="22">
        <v>3153</v>
      </c>
      <c r="D389" s="30">
        <v>723118.8</v>
      </c>
      <c r="E389" s="31">
        <v>0</v>
      </c>
      <c r="F389" s="30">
        <f>D389-E389</f>
        <v>723118.8</v>
      </c>
      <c r="G389" s="30">
        <v>34693.660000000003</v>
      </c>
      <c r="H389" s="30">
        <v>0</v>
      </c>
      <c r="I389" s="30">
        <v>0</v>
      </c>
      <c r="J389" s="30">
        <f>G389-H389-I389</f>
        <v>34693.660000000003</v>
      </c>
      <c r="K389" s="30">
        <v>543417.19999999995</v>
      </c>
      <c r="L389" s="23">
        <f>(F389+J389)/C389</f>
        <v>240.34648271487475</v>
      </c>
      <c r="M389" s="23">
        <f>K389/C389</f>
        <v>172.34925467808435</v>
      </c>
      <c r="N389" s="28">
        <f>(F389+J389+K389)/C389</f>
        <v>412.69573739295913</v>
      </c>
    </row>
    <row r="390" spans="1:14">
      <c r="A390" s="27" t="s">
        <v>635</v>
      </c>
      <c r="B390" s="21" t="s">
        <v>0</v>
      </c>
      <c r="C390" s="22">
        <v>10054</v>
      </c>
      <c r="D390" s="30">
        <v>3018840.54</v>
      </c>
      <c r="E390" s="31">
        <v>0</v>
      </c>
      <c r="F390" s="30">
        <f>D390-E390</f>
        <v>3018840.54</v>
      </c>
      <c r="G390" s="30">
        <v>58235.41</v>
      </c>
      <c r="H390" s="30">
        <v>0</v>
      </c>
      <c r="I390" s="30">
        <v>0</v>
      </c>
      <c r="J390" s="30">
        <f>G390-H390-I390</f>
        <v>58235.41</v>
      </c>
      <c r="K390" s="30">
        <v>1061428.42</v>
      </c>
      <c r="L390" s="23">
        <f>(F390+J390)/C390</f>
        <v>306.05489854784167</v>
      </c>
      <c r="M390" s="23">
        <f>K390/C390</f>
        <v>105.57274915456534</v>
      </c>
      <c r="N390" s="28">
        <f>(F390+J390+K390)/C390</f>
        <v>411.62764770240699</v>
      </c>
    </row>
    <row r="391" spans="1:14">
      <c r="A391" s="27" t="s">
        <v>22</v>
      </c>
      <c r="B391" s="21" t="s">
        <v>0</v>
      </c>
      <c r="C391" s="22">
        <v>467</v>
      </c>
      <c r="D391" s="30">
        <v>101109.27</v>
      </c>
      <c r="E391" s="31">
        <v>0</v>
      </c>
      <c r="F391" s="30">
        <f>D391-E391</f>
        <v>101109.27</v>
      </c>
      <c r="G391" s="30">
        <v>969.26</v>
      </c>
      <c r="H391" s="30">
        <v>0</v>
      </c>
      <c r="I391" s="30">
        <v>0</v>
      </c>
      <c r="J391" s="30">
        <f>G391-H391-I391</f>
        <v>969.26</v>
      </c>
      <c r="K391" s="30">
        <v>89942.89</v>
      </c>
      <c r="L391" s="23">
        <f>(F391+J391)/C391</f>
        <v>218.58357601713061</v>
      </c>
      <c r="M391" s="23">
        <f>K391/C391</f>
        <v>192.59719486081372</v>
      </c>
      <c r="N391" s="28">
        <f>(F391+J391+K391)/C391</f>
        <v>411.18077087794427</v>
      </c>
    </row>
    <row r="392" spans="1:14">
      <c r="A392" s="27" t="s">
        <v>304</v>
      </c>
      <c r="B392" s="21" t="s">
        <v>296</v>
      </c>
      <c r="C392" s="22">
        <v>4176</v>
      </c>
      <c r="D392" s="30">
        <v>1383892.49</v>
      </c>
      <c r="E392" s="31">
        <v>0</v>
      </c>
      <c r="F392" s="30">
        <f>D392-E392</f>
        <v>1383892.49</v>
      </c>
      <c r="G392" s="30">
        <v>14380.13</v>
      </c>
      <c r="H392" s="30">
        <v>0</v>
      </c>
      <c r="I392" s="30">
        <v>0</v>
      </c>
      <c r="J392" s="30">
        <f>G392-H392-I392</f>
        <v>14380.13</v>
      </c>
      <c r="K392" s="30">
        <v>318022.14</v>
      </c>
      <c r="L392" s="23">
        <f>(F392+J392)/C392</f>
        <v>334.83539750957851</v>
      </c>
      <c r="M392" s="23">
        <f>K392/C392</f>
        <v>76.154727011494259</v>
      </c>
      <c r="N392" s="28">
        <f>(F392+J392+K392)/C392</f>
        <v>410.99012452107274</v>
      </c>
    </row>
    <row r="393" spans="1:14">
      <c r="A393" s="27" t="s">
        <v>166</v>
      </c>
      <c r="B393" s="21" t="s">
        <v>133</v>
      </c>
      <c r="C393" s="22">
        <v>152</v>
      </c>
      <c r="D393" s="30">
        <v>35520.11</v>
      </c>
      <c r="E393" s="31">
        <v>0</v>
      </c>
      <c r="F393" s="30">
        <f>D393-E393</f>
        <v>35520.11</v>
      </c>
      <c r="G393" s="30">
        <v>4132.62</v>
      </c>
      <c r="H393" s="30">
        <v>0</v>
      </c>
      <c r="I393" s="30">
        <v>0</v>
      </c>
      <c r="J393" s="30">
        <f>G393-H393-I393</f>
        <v>4132.62</v>
      </c>
      <c r="K393" s="30">
        <v>22727.05</v>
      </c>
      <c r="L393" s="23">
        <f>(F393+J393)/C393</f>
        <v>260.87322368421053</v>
      </c>
      <c r="M393" s="23">
        <f>K393/C393</f>
        <v>149.52006578947368</v>
      </c>
      <c r="N393" s="28">
        <f>(F393+J393+K393)/C393</f>
        <v>410.39328947368421</v>
      </c>
    </row>
    <row r="394" spans="1:14">
      <c r="A394" s="27" t="s">
        <v>129</v>
      </c>
      <c r="B394" s="21" t="s">
        <v>103</v>
      </c>
      <c r="C394" s="22">
        <v>2284</v>
      </c>
      <c r="D394" s="30">
        <v>843405.59</v>
      </c>
      <c r="E394" s="31">
        <v>0</v>
      </c>
      <c r="F394" s="30">
        <f>D394-E394</f>
        <v>843405.59</v>
      </c>
      <c r="G394" s="30">
        <v>12464.14</v>
      </c>
      <c r="H394" s="30">
        <v>0</v>
      </c>
      <c r="I394" s="30">
        <v>0</v>
      </c>
      <c r="J394" s="30">
        <f>G394-H394-I394</f>
        <v>12464.14</v>
      </c>
      <c r="K394" s="30">
        <v>80985.73</v>
      </c>
      <c r="L394" s="23">
        <f>(F394+J394)/C394</f>
        <v>374.72404991243434</v>
      </c>
      <c r="M394" s="23">
        <f>K394/C394</f>
        <v>35.457850262697022</v>
      </c>
      <c r="N394" s="28">
        <f>(F394+J394+K394)/C394</f>
        <v>410.18190017513132</v>
      </c>
    </row>
    <row r="395" spans="1:14">
      <c r="A395" s="27" t="s">
        <v>473</v>
      </c>
      <c r="B395" s="21" t="s">
        <v>0</v>
      </c>
      <c r="C395" s="22">
        <v>5129</v>
      </c>
      <c r="D395" s="30">
        <v>1601084.95</v>
      </c>
      <c r="E395" s="31">
        <v>0</v>
      </c>
      <c r="F395" s="30">
        <f>D395-E395</f>
        <v>1601084.95</v>
      </c>
      <c r="G395" s="30">
        <v>40196.82</v>
      </c>
      <c r="H395" s="30">
        <v>0</v>
      </c>
      <c r="I395" s="30">
        <v>0</v>
      </c>
      <c r="J395" s="30">
        <f>G395-H395-I395</f>
        <v>40196.82</v>
      </c>
      <c r="K395" s="30">
        <v>462048.29</v>
      </c>
      <c r="L395" s="23">
        <f>(F395+J395)/C395</f>
        <v>320.00034509651005</v>
      </c>
      <c r="M395" s="23">
        <f>K395/C395</f>
        <v>90.085453304737769</v>
      </c>
      <c r="N395" s="28">
        <f>(F395+J395+K395)/C395</f>
        <v>410.08579840124781</v>
      </c>
    </row>
    <row r="396" spans="1:14">
      <c r="A396" s="27" t="s">
        <v>440</v>
      </c>
      <c r="B396" s="21" t="s">
        <v>342</v>
      </c>
      <c r="C396" s="22">
        <v>16417</v>
      </c>
      <c r="D396" s="30">
        <v>4654151.43</v>
      </c>
      <c r="E396" s="31">
        <v>0</v>
      </c>
      <c r="F396" s="30">
        <f>D396-E396</f>
        <v>4654151.43</v>
      </c>
      <c r="G396" s="30">
        <v>145417.65</v>
      </c>
      <c r="H396" s="30">
        <v>0</v>
      </c>
      <c r="I396" s="30">
        <v>0</v>
      </c>
      <c r="J396" s="30">
        <f>G396-H396-I396</f>
        <v>145417.65</v>
      </c>
      <c r="K396" s="30">
        <v>1927377.24</v>
      </c>
      <c r="L396" s="23">
        <f>(F396+J396)/C396</f>
        <v>292.35360175427911</v>
      </c>
      <c r="M396" s="23">
        <f>K396/C396</f>
        <v>117.4013059633307</v>
      </c>
      <c r="N396" s="28">
        <f>(F396+J396+K396)/C396</f>
        <v>409.7549077176098</v>
      </c>
    </row>
    <row r="397" spans="1:14">
      <c r="A397" s="27" t="s">
        <v>457</v>
      </c>
      <c r="B397" s="21" t="s">
        <v>342</v>
      </c>
      <c r="C397" s="22">
        <v>10184</v>
      </c>
      <c r="D397" s="30">
        <v>3370457.03</v>
      </c>
      <c r="E397" s="31">
        <v>0</v>
      </c>
      <c r="F397" s="30">
        <f>D397-E397</f>
        <v>3370457.03</v>
      </c>
      <c r="G397" s="30">
        <v>73277.539999999994</v>
      </c>
      <c r="H397" s="30">
        <v>0</v>
      </c>
      <c r="I397" s="30">
        <v>0</v>
      </c>
      <c r="J397" s="30">
        <f>G397-H397-I397</f>
        <v>73277.539999999994</v>
      </c>
      <c r="K397" s="30">
        <v>725947.45</v>
      </c>
      <c r="L397" s="23">
        <f>(F397+J397)/C397</f>
        <v>338.15146995286722</v>
      </c>
      <c r="M397" s="23">
        <f>K397/C397</f>
        <v>71.283135310290646</v>
      </c>
      <c r="N397" s="28">
        <f>(F397+J397+K397)/C397</f>
        <v>409.43460526315783</v>
      </c>
    </row>
    <row r="398" spans="1:14">
      <c r="A398" s="27" t="s">
        <v>442</v>
      </c>
      <c r="B398" s="21" t="s">
        <v>342</v>
      </c>
      <c r="C398" s="22">
        <v>5276</v>
      </c>
      <c r="D398" s="30">
        <v>1619000.07</v>
      </c>
      <c r="E398" s="31">
        <v>0</v>
      </c>
      <c r="F398" s="30">
        <f>D398-E398</f>
        <v>1619000.07</v>
      </c>
      <c r="G398" s="30">
        <v>32409.21</v>
      </c>
      <c r="H398" s="30">
        <v>0</v>
      </c>
      <c r="I398" s="30">
        <v>0</v>
      </c>
      <c r="J398" s="30">
        <f>G398-H398-I398</f>
        <v>32409.21</v>
      </c>
      <c r="K398" s="30">
        <v>504682.69</v>
      </c>
      <c r="L398" s="23">
        <f>(F398+J398)/C398</f>
        <v>313.004033358605</v>
      </c>
      <c r="M398" s="23">
        <f>K398/C398</f>
        <v>95.656309704321458</v>
      </c>
      <c r="N398" s="28">
        <f>(F398+J398+K398)/C398</f>
        <v>408.66034306292647</v>
      </c>
    </row>
    <row r="399" spans="1:14">
      <c r="A399" s="27" t="s">
        <v>125</v>
      </c>
      <c r="B399" s="21" t="s">
        <v>103</v>
      </c>
      <c r="C399" s="22">
        <v>3976</v>
      </c>
      <c r="D399" s="30">
        <v>1176102.56</v>
      </c>
      <c r="E399" s="31">
        <v>0</v>
      </c>
      <c r="F399" s="30">
        <f>D399-E399</f>
        <v>1176102.56</v>
      </c>
      <c r="G399" s="30">
        <v>48661.1</v>
      </c>
      <c r="H399" s="30">
        <v>0</v>
      </c>
      <c r="I399" s="30">
        <v>0</v>
      </c>
      <c r="J399" s="30">
        <f>G399-H399-I399</f>
        <v>48661.1</v>
      </c>
      <c r="K399" s="30">
        <v>397912.41</v>
      </c>
      <c r="L399" s="23">
        <f>(F399+J399)/C399</f>
        <v>308.03914989939642</v>
      </c>
      <c r="M399" s="23">
        <f>K399/C399</f>
        <v>100.07857394366197</v>
      </c>
      <c r="N399" s="28">
        <f>(F399+J399+K399)/C399</f>
        <v>408.11772384305834</v>
      </c>
    </row>
    <row r="400" spans="1:14">
      <c r="A400" s="27" t="s">
        <v>330</v>
      </c>
      <c r="B400" s="21" t="s">
        <v>296</v>
      </c>
      <c r="C400" s="22">
        <v>455</v>
      </c>
      <c r="D400" s="30">
        <v>122756.35</v>
      </c>
      <c r="E400" s="31">
        <v>0</v>
      </c>
      <c r="F400" s="30">
        <f>D400-E400</f>
        <v>122756.35</v>
      </c>
      <c r="G400" s="30">
        <v>158.37</v>
      </c>
      <c r="H400" s="30">
        <v>0</v>
      </c>
      <c r="I400" s="30">
        <v>0</v>
      </c>
      <c r="J400" s="30">
        <f>G400-H400-I400</f>
        <v>158.37</v>
      </c>
      <c r="K400" s="30">
        <v>62756.43</v>
      </c>
      <c r="L400" s="23">
        <f>(F400+J400)/C400</f>
        <v>270.14224175824177</v>
      </c>
      <c r="M400" s="23">
        <f>K400/C400</f>
        <v>137.92621978021978</v>
      </c>
      <c r="N400" s="28">
        <f>(F400+J400+K400)/C400</f>
        <v>408.06846153846152</v>
      </c>
    </row>
    <row r="401" spans="1:14">
      <c r="A401" s="27" t="s">
        <v>44</v>
      </c>
      <c r="B401" s="21" t="s">
        <v>0</v>
      </c>
      <c r="C401" s="22">
        <v>1453</v>
      </c>
      <c r="D401" s="30">
        <v>362372.84</v>
      </c>
      <c r="E401" s="31">
        <v>0</v>
      </c>
      <c r="F401" s="30">
        <f>D401-E401</f>
        <v>362372.84</v>
      </c>
      <c r="G401" s="30">
        <v>0</v>
      </c>
      <c r="H401" s="30">
        <v>0</v>
      </c>
      <c r="I401" s="30">
        <v>0</v>
      </c>
      <c r="J401" s="30">
        <f>G401-H401-I401</f>
        <v>0</v>
      </c>
      <c r="K401" s="30">
        <v>229977.14</v>
      </c>
      <c r="L401" s="23">
        <f>(F401+J401)/C401</f>
        <v>249.39631108052308</v>
      </c>
      <c r="M401" s="23">
        <f>K401/C401</f>
        <v>158.27745354439094</v>
      </c>
      <c r="N401" s="28">
        <f>(F401+J401+K401)/C401</f>
        <v>407.67376462491399</v>
      </c>
    </row>
    <row r="402" spans="1:14">
      <c r="A402" s="27" t="s">
        <v>231</v>
      </c>
      <c r="B402" s="21" t="s">
        <v>199</v>
      </c>
      <c r="C402" s="22">
        <v>3547</v>
      </c>
      <c r="D402" s="30">
        <v>1059086.67</v>
      </c>
      <c r="E402" s="31">
        <v>0</v>
      </c>
      <c r="F402" s="30">
        <f>D402-E402</f>
        <v>1059086.67</v>
      </c>
      <c r="G402" s="30">
        <v>9705.33</v>
      </c>
      <c r="H402" s="30">
        <v>0</v>
      </c>
      <c r="I402" s="30">
        <v>0</v>
      </c>
      <c r="J402" s="30">
        <f>G402-H402-I402</f>
        <v>9705.33</v>
      </c>
      <c r="K402" s="30">
        <v>373456.97</v>
      </c>
      <c r="L402" s="23">
        <f>(F402+J402)/C402</f>
        <v>301.32280800676631</v>
      </c>
      <c r="M402" s="23">
        <f>K402/C402</f>
        <v>105.28812235692133</v>
      </c>
      <c r="N402" s="28">
        <f>(F402+J402+K402)/C402</f>
        <v>406.6109303636876</v>
      </c>
    </row>
    <row r="403" spans="1:14">
      <c r="A403" s="27" t="s">
        <v>458</v>
      </c>
      <c r="B403" s="21" t="s">
        <v>342</v>
      </c>
      <c r="C403" s="22">
        <v>19526</v>
      </c>
      <c r="D403" s="30">
        <v>4863187.55</v>
      </c>
      <c r="E403" s="31">
        <v>0</v>
      </c>
      <c r="F403" s="30">
        <f>D403-E403</f>
        <v>4863187.55</v>
      </c>
      <c r="G403" s="30">
        <v>103362.27</v>
      </c>
      <c r="H403" s="30">
        <v>0</v>
      </c>
      <c r="I403" s="30">
        <v>0</v>
      </c>
      <c r="J403" s="30">
        <f>G403-H403-I403</f>
        <v>103362.27</v>
      </c>
      <c r="K403" s="30">
        <v>2954718.94</v>
      </c>
      <c r="L403" s="23">
        <f>(F403+J403)/C403</f>
        <v>254.35572160196656</v>
      </c>
      <c r="M403" s="23">
        <f>K403/C403</f>
        <v>151.32228515825054</v>
      </c>
      <c r="N403" s="28">
        <f>(F403+J403+K403)/C403</f>
        <v>405.67800676021716</v>
      </c>
    </row>
    <row r="404" spans="1:14">
      <c r="A404" s="27" t="s">
        <v>217</v>
      </c>
      <c r="B404" s="21" t="s">
        <v>199</v>
      </c>
      <c r="C404" s="22">
        <v>2489</v>
      </c>
      <c r="D404" s="30">
        <v>582471.54</v>
      </c>
      <c r="E404" s="31">
        <v>0</v>
      </c>
      <c r="F404" s="30">
        <f>D404-E404</f>
        <v>582471.54</v>
      </c>
      <c r="G404" s="30">
        <v>11686.77</v>
      </c>
      <c r="H404" s="30">
        <v>0</v>
      </c>
      <c r="I404" s="30">
        <v>0</v>
      </c>
      <c r="J404" s="30">
        <f>G404-H404-I404</f>
        <v>11686.77</v>
      </c>
      <c r="K404" s="30">
        <v>414241.64</v>
      </c>
      <c r="L404" s="23">
        <f>(F404+J404)/C404</f>
        <v>238.71366412213743</v>
      </c>
      <c r="M404" s="23">
        <f>K404/C404</f>
        <v>166.42894335074328</v>
      </c>
      <c r="N404" s="28">
        <f>(F404+J404+K404)/C404</f>
        <v>405.14260747288068</v>
      </c>
    </row>
    <row r="405" spans="1:14">
      <c r="A405" s="27" t="s">
        <v>58</v>
      </c>
      <c r="B405" s="21" t="s">
        <v>0</v>
      </c>
      <c r="C405" s="22">
        <v>4129</v>
      </c>
      <c r="D405" s="30">
        <v>1032787.04</v>
      </c>
      <c r="E405" s="31">
        <v>0</v>
      </c>
      <c r="F405" s="30">
        <f>D405-E405</f>
        <v>1032787.04</v>
      </c>
      <c r="G405" s="30">
        <v>16499.7</v>
      </c>
      <c r="H405" s="30">
        <v>0</v>
      </c>
      <c r="I405" s="30">
        <v>0</v>
      </c>
      <c r="J405" s="30">
        <f>G405-H405-I405</f>
        <v>16499.7</v>
      </c>
      <c r="K405" s="30">
        <v>622542.67000000004</v>
      </c>
      <c r="L405" s="23">
        <f>(F405+J405)/C405</f>
        <v>254.12611770404456</v>
      </c>
      <c r="M405" s="23">
        <f>K405/C405</f>
        <v>150.77323080649069</v>
      </c>
      <c r="N405" s="28">
        <f>(F405+J405+K405)/C405</f>
        <v>404.89934851053528</v>
      </c>
    </row>
    <row r="406" spans="1:14">
      <c r="A406" s="27" t="s">
        <v>97</v>
      </c>
      <c r="B406" s="21" t="s">
        <v>0</v>
      </c>
      <c r="C406" s="22">
        <v>268</v>
      </c>
      <c r="D406" s="30">
        <v>53346.73</v>
      </c>
      <c r="E406" s="31">
        <v>0</v>
      </c>
      <c r="F406" s="30">
        <f>D406-E406</f>
        <v>53346.73</v>
      </c>
      <c r="G406" s="30">
        <v>4979.76</v>
      </c>
      <c r="H406" s="30">
        <v>0</v>
      </c>
      <c r="I406" s="30">
        <v>0</v>
      </c>
      <c r="J406" s="30">
        <f>G406-H406-I406</f>
        <v>4979.76</v>
      </c>
      <c r="K406" s="30">
        <v>49823.3</v>
      </c>
      <c r="L406" s="23">
        <f>(F406+J406)/C406</f>
        <v>217.63615671641793</v>
      </c>
      <c r="M406" s="23">
        <f>K406/C406</f>
        <v>185.90783582089554</v>
      </c>
      <c r="N406" s="28">
        <f>(F406+J406+K406)/C406</f>
        <v>403.54399253731344</v>
      </c>
    </row>
    <row r="407" spans="1:14">
      <c r="A407" s="27" t="s">
        <v>534</v>
      </c>
      <c r="B407" s="21" t="s">
        <v>296</v>
      </c>
      <c r="C407" s="22">
        <v>26259</v>
      </c>
      <c r="D407" s="30">
        <v>6356208.4100000001</v>
      </c>
      <c r="E407" s="31">
        <v>0</v>
      </c>
      <c r="F407" s="30">
        <f>D407-E407</f>
        <v>6356208.4100000001</v>
      </c>
      <c r="G407" s="30">
        <v>227098.96</v>
      </c>
      <c r="H407" s="30">
        <v>0</v>
      </c>
      <c r="I407" s="30">
        <v>0</v>
      </c>
      <c r="J407" s="30">
        <f>G407-H407-I407</f>
        <v>227098.96</v>
      </c>
      <c r="K407" s="30">
        <v>4005224.15</v>
      </c>
      <c r="L407" s="23">
        <f>(F407+J407)/C407</f>
        <v>250.70670512966984</v>
      </c>
      <c r="M407" s="23">
        <f>K407/C407</f>
        <v>152.52767241707605</v>
      </c>
      <c r="N407" s="28">
        <f>(F407+J407+K407)/C407</f>
        <v>403.23437754674586</v>
      </c>
    </row>
    <row r="408" spans="1:14">
      <c r="A408" s="27" t="s">
        <v>400</v>
      </c>
      <c r="B408" s="21" t="s">
        <v>288</v>
      </c>
      <c r="C408" s="22">
        <v>12150</v>
      </c>
      <c r="D408" s="30">
        <v>3445781.54</v>
      </c>
      <c r="E408" s="31">
        <v>0</v>
      </c>
      <c r="F408" s="30">
        <f>D408-E408</f>
        <v>3445781.54</v>
      </c>
      <c r="G408" s="30">
        <v>117488.42</v>
      </c>
      <c r="H408" s="30">
        <v>0</v>
      </c>
      <c r="I408" s="30">
        <v>0</v>
      </c>
      <c r="J408" s="30">
        <f>G408-H408-I408</f>
        <v>117488.42</v>
      </c>
      <c r="K408" s="30">
        <v>1335723.81</v>
      </c>
      <c r="L408" s="23">
        <f>(F408+J408)/C408</f>
        <v>293.27324773662554</v>
      </c>
      <c r="M408" s="23">
        <f>K408/C408</f>
        <v>109.93611604938272</v>
      </c>
      <c r="N408" s="28">
        <f>(F408+J408+K408)/C408</f>
        <v>403.20936378600817</v>
      </c>
    </row>
    <row r="409" spans="1:14">
      <c r="A409" s="27" t="s">
        <v>634</v>
      </c>
      <c r="B409" s="21" t="s">
        <v>296</v>
      </c>
      <c r="C409" s="22">
        <v>3286</v>
      </c>
      <c r="D409" s="30">
        <v>865706.91</v>
      </c>
      <c r="E409" s="31">
        <v>0</v>
      </c>
      <c r="F409" s="30">
        <f>D409-E409</f>
        <v>865706.91</v>
      </c>
      <c r="G409" s="30">
        <v>18873.78</v>
      </c>
      <c r="H409" s="30">
        <v>0</v>
      </c>
      <c r="I409" s="30">
        <v>0</v>
      </c>
      <c r="J409" s="30">
        <f>G409-H409-I409</f>
        <v>18873.78</v>
      </c>
      <c r="K409" s="30">
        <v>434462.99</v>
      </c>
      <c r="L409" s="23">
        <f>(F409+J409)/C409</f>
        <v>269.1968015824711</v>
      </c>
      <c r="M409" s="23">
        <f>K409/C409</f>
        <v>132.2163694461351</v>
      </c>
      <c r="N409" s="28">
        <f>(F409+J409+K409)/C409</f>
        <v>401.41317102860626</v>
      </c>
    </row>
    <row r="410" spans="1:14">
      <c r="A410" s="27" t="s">
        <v>335</v>
      </c>
      <c r="B410" s="21" t="s">
        <v>296</v>
      </c>
      <c r="C410" s="22">
        <v>2864</v>
      </c>
      <c r="D410" s="30">
        <v>730474.02</v>
      </c>
      <c r="E410" s="31">
        <v>0</v>
      </c>
      <c r="F410" s="30">
        <f>D410-E410</f>
        <v>730474.02</v>
      </c>
      <c r="G410" s="30">
        <v>11552.68</v>
      </c>
      <c r="H410" s="30">
        <v>0</v>
      </c>
      <c r="I410" s="30">
        <v>0</v>
      </c>
      <c r="J410" s="30">
        <f>G410-H410-I410</f>
        <v>11552.68</v>
      </c>
      <c r="K410" s="30">
        <v>407534.87</v>
      </c>
      <c r="L410" s="23">
        <f>(F410+J410)/C410</f>
        <v>259.08753491620115</v>
      </c>
      <c r="M410" s="23">
        <f>K410/C410</f>
        <v>142.29569483240223</v>
      </c>
      <c r="N410" s="28">
        <f>(F410+J410+K410)/C410</f>
        <v>401.38322974860336</v>
      </c>
    </row>
    <row r="411" spans="1:14">
      <c r="A411" s="27" t="s">
        <v>344</v>
      </c>
      <c r="B411" s="21" t="s">
        <v>342</v>
      </c>
      <c r="C411" s="22">
        <v>629</v>
      </c>
      <c r="D411" s="30">
        <v>200281.67</v>
      </c>
      <c r="E411" s="31">
        <v>0</v>
      </c>
      <c r="F411" s="30">
        <f>D411-E411</f>
        <v>200281.67</v>
      </c>
      <c r="G411" s="30">
        <v>4715.57</v>
      </c>
      <c r="H411" s="30">
        <v>0</v>
      </c>
      <c r="I411" s="30">
        <v>0</v>
      </c>
      <c r="J411" s="30">
        <f>G411-H411-I411</f>
        <v>4715.57</v>
      </c>
      <c r="K411" s="30">
        <v>47099.49</v>
      </c>
      <c r="L411" s="23">
        <f>(F411+J411)/C411</f>
        <v>325.90976152623216</v>
      </c>
      <c r="M411" s="23">
        <f>K411/C411</f>
        <v>74.87995230524642</v>
      </c>
      <c r="N411" s="28">
        <f>(F411+J411+K411)/C411</f>
        <v>400.78971383147854</v>
      </c>
    </row>
    <row r="412" spans="1:14">
      <c r="A412" s="27" t="s">
        <v>11</v>
      </c>
      <c r="B412" s="21" t="s">
        <v>0</v>
      </c>
      <c r="C412" s="22">
        <v>233</v>
      </c>
      <c r="D412" s="30">
        <v>61952.3</v>
      </c>
      <c r="E412" s="31">
        <v>0</v>
      </c>
      <c r="F412" s="30">
        <f>D412-E412</f>
        <v>61952.3</v>
      </c>
      <c r="G412" s="30">
        <v>1161.1400000000001</v>
      </c>
      <c r="H412" s="30">
        <v>0</v>
      </c>
      <c r="I412" s="30">
        <v>0</v>
      </c>
      <c r="J412" s="30">
        <f>G412-H412-I412</f>
        <v>1161.1400000000001</v>
      </c>
      <c r="K412" s="30">
        <v>30256.49</v>
      </c>
      <c r="L412" s="23">
        <f>(F412+J412)/C412</f>
        <v>270.87313304721033</v>
      </c>
      <c r="M412" s="23">
        <f>K412/C412</f>
        <v>129.85618025751074</v>
      </c>
      <c r="N412" s="28">
        <f>(F412+J412+K412)/C412</f>
        <v>400.72931330472107</v>
      </c>
    </row>
    <row r="413" spans="1:14">
      <c r="A413" s="27" t="s">
        <v>407</v>
      </c>
      <c r="B413" s="21" t="s">
        <v>342</v>
      </c>
      <c r="C413" s="22">
        <v>15791</v>
      </c>
      <c r="D413" s="30">
        <v>6797015.5599999996</v>
      </c>
      <c r="E413" s="31">
        <v>0</v>
      </c>
      <c r="F413" s="30">
        <f>D413-E413</f>
        <v>6797015.5599999996</v>
      </c>
      <c r="G413" s="30">
        <v>117134.34</v>
      </c>
      <c r="H413" s="30">
        <v>0</v>
      </c>
      <c r="I413" s="30">
        <v>0</v>
      </c>
      <c r="J413" s="30">
        <f>G413-H413-I413</f>
        <v>117134.34</v>
      </c>
      <c r="K413" s="30">
        <v>-588033.34</v>
      </c>
      <c r="L413" s="23">
        <f>(F413+J413)/C413</f>
        <v>437.8538344626686</v>
      </c>
      <c r="M413" s="23">
        <f>K413/C413</f>
        <v>-37.238511810524983</v>
      </c>
      <c r="N413" s="28">
        <f>(F413+J413+K413)/C413</f>
        <v>400.61532265214362</v>
      </c>
    </row>
    <row r="414" spans="1:14">
      <c r="A414" s="27" t="s">
        <v>278</v>
      </c>
      <c r="B414" s="21" t="s">
        <v>257</v>
      </c>
      <c r="C414" s="22">
        <v>2923</v>
      </c>
      <c r="D414" s="30">
        <v>928477.61</v>
      </c>
      <c r="E414" s="31">
        <v>0</v>
      </c>
      <c r="F414" s="30">
        <f>D414-E414</f>
        <v>928477.61</v>
      </c>
      <c r="G414" s="30">
        <v>24469.55</v>
      </c>
      <c r="H414" s="30">
        <v>0</v>
      </c>
      <c r="I414" s="30">
        <v>0</v>
      </c>
      <c r="J414" s="30">
        <f>G414-H414-I414</f>
        <v>24469.55</v>
      </c>
      <c r="K414" s="30">
        <v>217885.01</v>
      </c>
      <c r="L414" s="23">
        <f>(F414+J414)/C414</f>
        <v>326.01681833732465</v>
      </c>
      <c r="M414" s="23">
        <f>K414/C414</f>
        <v>74.541570304481695</v>
      </c>
      <c r="N414" s="28">
        <f>(F414+J414+K414)/C414</f>
        <v>400.55838864180635</v>
      </c>
    </row>
    <row r="415" spans="1:14">
      <c r="A415" s="27" t="s">
        <v>140</v>
      </c>
      <c r="B415" s="21" t="s">
        <v>133</v>
      </c>
      <c r="C415" s="22">
        <v>377</v>
      </c>
      <c r="D415" s="30">
        <v>102505.67</v>
      </c>
      <c r="E415" s="31">
        <v>0</v>
      </c>
      <c r="F415" s="30">
        <f>D415-E415</f>
        <v>102505.67</v>
      </c>
      <c r="G415" s="30">
        <v>2424.35</v>
      </c>
      <c r="H415" s="30">
        <v>0</v>
      </c>
      <c r="I415" s="30">
        <v>0</v>
      </c>
      <c r="J415" s="30">
        <f>G415-H415-I415</f>
        <v>2424.35</v>
      </c>
      <c r="K415" s="30">
        <v>46029.25</v>
      </c>
      <c r="L415" s="23">
        <f>(F415+J415)/C415</f>
        <v>278.32896551724139</v>
      </c>
      <c r="M415" s="23">
        <f>K415/C415</f>
        <v>122.09350132625995</v>
      </c>
      <c r="N415" s="28">
        <f>(F415+J415+K415)/C415</f>
        <v>400.42246684350135</v>
      </c>
    </row>
    <row r="416" spans="1:14">
      <c r="A416" s="27" t="s">
        <v>309</v>
      </c>
      <c r="B416" s="21" t="s">
        <v>296</v>
      </c>
      <c r="C416" s="22">
        <v>1811</v>
      </c>
      <c r="D416" s="30">
        <v>435127.88</v>
      </c>
      <c r="E416" s="31">
        <v>0</v>
      </c>
      <c r="F416" s="30">
        <f>D416-E416</f>
        <v>435127.88</v>
      </c>
      <c r="G416" s="30">
        <v>10018.69</v>
      </c>
      <c r="H416" s="30">
        <v>0</v>
      </c>
      <c r="I416" s="30">
        <v>0</v>
      </c>
      <c r="J416" s="30">
        <f>G416-H416-I416</f>
        <v>10018.69</v>
      </c>
      <c r="K416" s="30">
        <v>279611.81</v>
      </c>
      <c r="L416" s="23">
        <f>(F416+J416)/C416</f>
        <v>245.80152954168969</v>
      </c>
      <c r="M416" s="23">
        <f>K416/C416</f>
        <v>154.39636112644948</v>
      </c>
      <c r="N416" s="28">
        <f>(F416+J416+K416)/C416</f>
        <v>400.19789066813917</v>
      </c>
    </row>
    <row r="417" spans="1:14">
      <c r="A417" s="27" t="s">
        <v>305</v>
      </c>
      <c r="B417" s="21" t="s">
        <v>296</v>
      </c>
      <c r="C417" s="22">
        <v>2542</v>
      </c>
      <c r="D417" s="30">
        <v>781974.54</v>
      </c>
      <c r="E417" s="31">
        <v>0</v>
      </c>
      <c r="F417" s="30">
        <f>D417-E417</f>
        <v>781974.54</v>
      </c>
      <c r="G417" s="30">
        <v>6916.5</v>
      </c>
      <c r="H417" s="30">
        <v>0</v>
      </c>
      <c r="I417" s="30">
        <v>0</v>
      </c>
      <c r="J417" s="30">
        <f>G417-H417-I417</f>
        <v>6916.5</v>
      </c>
      <c r="K417" s="30">
        <v>227437.51</v>
      </c>
      <c r="L417" s="23">
        <f>(F417+J417)/C417</f>
        <v>310.34265932336746</v>
      </c>
      <c r="M417" s="23">
        <f>K417/C417</f>
        <v>89.471876475216362</v>
      </c>
      <c r="N417" s="28">
        <f>(F417+J417+K417)/C417</f>
        <v>399.81453579858379</v>
      </c>
    </row>
    <row r="418" spans="1:14">
      <c r="A418" s="27" t="s">
        <v>434</v>
      </c>
      <c r="B418" s="21" t="s">
        <v>199</v>
      </c>
      <c r="C418" s="22">
        <v>14247</v>
      </c>
      <c r="D418" s="30">
        <v>3955414.26</v>
      </c>
      <c r="E418" s="31">
        <v>0</v>
      </c>
      <c r="F418" s="30">
        <f>D418-E418</f>
        <v>3955414.26</v>
      </c>
      <c r="G418" s="30">
        <v>80955.960000000006</v>
      </c>
      <c r="H418" s="30">
        <v>0</v>
      </c>
      <c r="I418" s="30">
        <v>0</v>
      </c>
      <c r="J418" s="30">
        <f>G418-H418-I418</f>
        <v>80955.960000000006</v>
      </c>
      <c r="K418" s="30">
        <v>1652158.83</v>
      </c>
      <c r="L418" s="23">
        <f>(F418+J418)/C418</f>
        <v>283.31369551484522</v>
      </c>
      <c r="M418" s="23">
        <f>K418/C418</f>
        <v>115.96538429142979</v>
      </c>
      <c r="N418" s="28">
        <f>(F418+J418+K418)/C418</f>
        <v>399.27907980627498</v>
      </c>
    </row>
    <row r="419" spans="1:14">
      <c r="A419" s="27" t="s">
        <v>446</v>
      </c>
      <c r="B419" s="21" t="s">
        <v>296</v>
      </c>
      <c r="C419" s="22">
        <v>12985</v>
      </c>
      <c r="D419" s="30">
        <v>3175754.44</v>
      </c>
      <c r="E419" s="31">
        <v>0</v>
      </c>
      <c r="F419" s="30">
        <f>D419-E419</f>
        <v>3175754.44</v>
      </c>
      <c r="G419" s="30">
        <v>44182.14</v>
      </c>
      <c r="H419" s="30">
        <v>0</v>
      </c>
      <c r="I419" s="30">
        <v>0</v>
      </c>
      <c r="J419" s="30">
        <f>G419-H419-I419</f>
        <v>44182.14</v>
      </c>
      <c r="K419" s="30">
        <v>1961937.3</v>
      </c>
      <c r="L419" s="23">
        <f>(F419+J419)/C419</f>
        <v>247.97355256064691</v>
      </c>
      <c r="M419" s="23">
        <f>K419/C419</f>
        <v>151.09259145167502</v>
      </c>
      <c r="N419" s="28">
        <f>(F419+J419+K419)/C419</f>
        <v>399.0661440123219</v>
      </c>
    </row>
    <row r="420" spans="1:14">
      <c r="A420" s="27" t="s">
        <v>41</v>
      </c>
      <c r="B420" s="21" t="s">
        <v>0</v>
      </c>
      <c r="C420" s="22">
        <v>2293</v>
      </c>
      <c r="D420" s="30">
        <v>564146.31999999995</v>
      </c>
      <c r="E420" s="31">
        <v>0</v>
      </c>
      <c r="F420" s="30">
        <f>D420-E420</f>
        <v>564146.31999999995</v>
      </c>
      <c r="G420" s="30">
        <v>15769.88</v>
      </c>
      <c r="H420" s="30">
        <v>0</v>
      </c>
      <c r="I420" s="30">
        <v>0</v>
      </c>
      <c r="J420" s="30">
        <f>G420-H420-I420</f>
        <v>15769.88</v>
      </c>
      <c r="K420" s="30">
        <v>334280.34999999998</v>
      </c>
      <c r="L420" s="23">
        <f>(F420+J420)/C420</f>
        <v>252.90719581334494</v>
      </c>
      <c r="M420" s="23">
        <f>K420/C420</f>
        <v>145.7829699084169</v>
      </c>
      <c r="N420" s="28">
        <f>(F420+J420+K420)/C420</f>
        <v>398.69016572176184</v>
      </c>
    </row>
    <row r="421" spans="1:14">
      <c r="A421" s="27" t="s">
        <v>167</v>
      </c>
      <c r="B421" s="21" t="s">
        <v>133</v>
      </c>
      <c r="C421" s="22">
        <v>238</v>
      </c>
      <c r="D421" s="30">
        <v>59895.45</v>
      </c>
      <c r="E421" s="31">
        <v>0</v>
      </c>
      <c r="F421" s="30">
        <f>D421-E421</f>
        <v>59895.45</v>
      </c>
      <c r="G421" s="30">
        <v>829.32</v>
      </c>
      <c r="H421" s="30">
        <v>0</v>
      </c>
      <c r="I421" s="30">
        <v>0</v>
      </c>
      <c r="J421" s="30">
        <f>G421-H421-I421</f>
        <v>829.32</v>
      </c>
      <c r="K421" s="30">
        <v>34131.440000000002</v>
      </c>
      <c r="L421" s="23">
        <f>(F421+J421)/C421</f>
        <v>255.14609243697478</v>
      </c>
      <c r="M421" s="23">
        <f>K421/C421</f>
        <v>143.40941176470588</v>
      </c>
      <c r="N421" s="28">
        <f>(F421+J421+K421)/C421</f>
        <v>398.55550420168066</v>
      </c>
    </row>
    <row r="422" spans="1:14">
      <c r="A422" s="27" t="s">
        <v>343</v>
      </c>
      <c r="B422" s="21" t="s">
        <v>342</v>
      </c>
      <c r="C422" s="22">
        <v>2544</v>
      </c>
      <c r="D422" s="30">
        <v>750962.38</v>
      </c>
      <c r="E422" s="31">
        <v>0</v>
      </c>
      <c r="F422" s="30">
        <f>D422-E422</f>
        <v>750962.38</v>
      </c>
      <c r="G422" s="30">
        <v>12588.26</v>
      </c>
      <c r="H422" s="30">
        <v>0</v>
      </c>
      <c r="I422" s="30">
        <v>0</v>
      </c>
      <c r="J422" s="30">
        <f>G422-H422-I422</f>
        <v>12588.26</v>
      </c>
      <c r="K422" s="30">
        <v>249184.65</v>
      </c>
      <c r="L422" s="23">
        <f>(F422+J422)/C422</f>
        <v>300.13783018867923</v>
      </c>
      <c r="M422" s="23">
        <f>K422/C422</f>
        <v>97.94994103773584</v>
      </c>
      <c r="N422" s="28">
        <f>(F422+J422+K422)/C422</f>
        <v>398.0877712264151</v>
      </c>
    </row>
    <row r="423" spans="1:14">
      <c r="A423" s="27" t="s">
        <v>537</v>
      </c>
      <c r="B423" s="21" t="s">
        <v>342</v>
      </c>
      <c r="C423" s="22">
        <v>30777</v>
      </c>
      <c r="D423" s="30">
        <v>8176144.8200000003</v>
      </c>
      <c r="E423" s="31">
        <v>0</v>
      </c>
      <c r="F423" s="30">
        <f>D423-E423</f>
        <v>8176144.8200000003</v>
      </c>
      <c r="G423" s="30">
        <v>130483.08</v>
      </c>
      <c r="H423" s="30">
        <v>0</v>
      </c>
      <c r="I423" s="30">
        <v>0</v>
      </c>
      <c r="J423" s="30">
        <f>G423-H423-I423</f>
        <v>130483.08</v>
      </c>
      <c r="K423" s="30">
        <v>3938526.76</v>
      </c>
      <c r="L423" s="23">
        <f>(F423+J423)/C423</f>
        <v>269.89725769243267</v>
      </c>
      <c r="M423" s="23">
        <f>K423/C423</f>
        <v>127.96980732365077</v>
      </c>
      <c r="N423" s="28">
        <f>(F423+J423+K423)/C423</f>
        <v>397.86706501608342</v>
      </c>
    </row>
    <row r="424" spans="1:14">
      <c r="A424" s="27" t="s">
        <v>341</v>
      </c>
      <c r="B424" s="21" t="s">
        <v>342</v>
      </c>
      <c r="C424" s="22">
        <v>3320</v>
      </c>
      <c r="D424" s="30">
        <v>947041.17</v>
      </c>
      <c r="E424" s="31">
        <v>0</v>
      </c>
      <c r="F424" s="30">
        <f>D424-E424</f>
        <v>947041.17</v>
      </c>
      <c r="G424" s="30">
        <v>46905.35</v>
      </c>
      <c r="H424" s="30">
        <v>0</v>
      </c>
      <c r="I424" s="30">
        <v>0</v>
      </c>
      <c r="J424" s="30">
        <f>G424-H424-I424</f>
        <v>46905.35</v>
      </c>
      <c r="K424" s="30">
        <v>326560.63</v>
      </c>
      <c r="L424" s="23">
        <f>(F424+J424)/C424</f>
        <v>299.38148192771087</v>
      </c>
      <c r="M424" s="23">
        <f>K424/C424</f>
        <v>98.361635542168671</v>
      </c>
      <c r="N424" s="28">
        <f>(F424+J424+K424)/C424</f>
        <v>397.74311746987951</v>
      </c>
    </row>
    <row r="425" spans="1:14">
      <c r="A425" s="27" t="s">
        <v>32</v>
      </c>
      <c r="B425" s="21" t="s">
        <v>0</v>
      </c>
      <c r="C425" s="22">
        <v>326</v>
      </c>
      <c r="D425" s="30">
        <v>95709.91</v>
      </c>
      <c r="E425" s="31">
        <v>0</v>
      </c>
      <c r="F425" s="30">
        <f>D425-E425</f>
        <v>95709.91</v>
      </c>
      <c r="G425" s="30">
        <v>13363.13</v>
      </c>
      <c r="H425" s="30">
        <v>0</v>
      </c>
      <c r="I425" s="30">
        <v>0</v>
      </c>
      <c r="J425" s="30">
        <f>G425-H425-I425</f>
        <v>13363.13</v>
      </c>
      <c r="K425" s="30">
        <v>20331.43</v>
      </c>
      <c r="L425" s="23">
        <f>(F425+J425)/C425</f>
        <v>334.57987730061353</v>
      </c>
      <c r="M425" s="23">
        <f>K425/C425</f>
        <v>62.366349693251536</v>
      </c>
      <c r="N425" s="28">
        <f>(F425+J425+K425)/C425</f>
        <v>396.94622699386503</v>
      </c>
    </row>
    <row r="426" spans="1:14">
      <c r="A426" s="27" t="s">
        <v>277</v>
      </c>
      <c r="B426" s="21" t="s">
        <v>257</v>
      </c>
      <c r="C426" s="22">
        <v>4192</v>
      </c>
      <c r="D426" s="30">
        <v>1314119.3799999999</v>
      </c>
      <c r="E426" s="31">
        <v>0</v>
      </c>
      <c r="F426" s="30">
        <f>D426-E426</f>
        <v>1314119.3799999999</v>
      </c>
      <c r="G426" s="30">
        <v>41756.74</v>
      </c>
      <c r="H426" s="30">
        <v>0</v>
      </c>
      <c r="I426" s="30">
        <v>0</v>
      </c>
      <c r="J426" s="30">
        <f>G426-H426-I426</f>
        <v>41756.74</v>
      </c>
      <c r="K426" s="30">
        <v>308066.59999999998</v>
      </c>
      <c r="L426" s="23">
        <f>(F426+J426)/C426</f>
        <v>323.44373091603052</v>
      </c>
      <c r="M426" s="23">
        <f>K426/C426</f>
        <v>73.489169847328242</v>
      </c>
      <c r="N426" s="28">
        <f>(F426+J426+K426)/C426</f>
        <v>396.9329007633587</v>
      </c>
    </row>
    <row r="427" spans="1:14">
      <c r="A427" s="27" t="s">
        <v>303</v>
      </c>
      <c r="B427" s="21" t="s">
        <v>296</v>
      </c>
      <c r="C427" s="22">
        <v>1476</v>
      </c>
      <c r="D427" s="30">
        <v>422991.65</v>
      </c>
      <c r="E427" s="31">
        <v>0</v>
      </c>
      <c r="F427" s="30">
        <f>D427-E427</f>
        <v>422991.65</v>
      </c>
      <c r="G427" s="30">
        <v>6505.76</v>
      </c>
      <c r="H427" s="30">
        <v>0</v>
      </c>
      <c r="I427" s="30">
        <v>0</v>
      </c>
      <c r="J427" s="30">
        <f>G427-H427-I427</f>
        <v>6505.76</v>
      </c>
      <c r="K427" s="30">
        <v>156013.25</v>
      </c>
      <c r="L427" s="23">
        <f>(F427+J427)/C427</f>
        <v>290.98740514905154</v>
      </c>
      <c r="M427" s="23">
        <f>K427/C427</f>
        <v>105.70003387533875</v>
      </c>
      <c r="N427" s="28">
        <f>(F427+J427+K427)/C427</f>
        <v>396.68743902439024</v>
      </c>
    </row>
    <row r="428" spans="1:14">
      <c r="A428" s="27" t="s">
        <v>535</v>
      </c>
      <c r="B428" s="21" t="s">
        <v>257</v>
      </c>
      <c r="C428" s="22">
        <v>22408</v>
      </c>
      <c r="D428" s="30">
        <v>7183441.0099999998</v>
      </c>
      <c r="E428" s="31">
        <v>0</v>
      </c>
      <c r="F428" s="30">
        <f>D428-E428</f>
        <v>7183441.0099999998</v>
      </c>
      <c r="G428" s="30">
        <v>203038.49</v>
      </c>
      <c r="H428" s="30">
        <v>0</v>
      </c>
      <c r="I428" s="30">
        <v>0</v>
      </c>
      <c r="J428" s="30">
        <f>G428-H428-I428</f>
        <v>203038.49</v>
      </c>
      <c r="K428" s="30">
        <v>1492772.18</v>
      </c>
      <c r="L428" s="23">
        <f>(F428+J428)/C428</f>
        <v>329.63582202784721</v>
      </c>
      <c r="M428" s="23">
        <f>K428/C428</f>
        <v>66.617823098893254</v>
      </c>
      <c r="N428" s="28">
        <f>(F428+J428+K428)/C428</f>
        <v>396.25364512674042</v>
      </c>
    </row>
    <row r="429" spans="1:14">
      <c r="A429" s="27" t="s">
        <v>268</v>
      </c>
      <c r="B429" s="21" t="s">
        <v>257</v>
      </c>
      <c r="C429" s="22">
        <v>356</v>
      </c>
      <c r="D429" s="30">
        <v>112744.46</v>
      </c>
      <c r="E429" s="31">
        <v>0</v>
      </c>
      <c r="F429" s="30">
        <f>D429-E429</f>
        <v>112744.46</v>
      </c>
      <c r="G429" s="30">
        <v>603.29999999999995</v>
      </c>
      <c r="H429" s="30">
        <v>0</v>
      </c>
      <c r="I429" s="30">
        <v>0</v>
      </c>
      <c r="J429" s="30">
        <f>G429-H429-I429</f>
        <v>603.29999999999995</v>
      </c>
      <c r="K429" s="30">
        <v>27697.48</v>
      </c>
      <c r="L429" s="23">
        <f>(F429+J429)/C429</f>
        <v>318.39258426966296</v>
      </c>
      <c r="M429" s="23">
        <f>K429/C429</f>
        <v>77.80191011235955</v>
      </c>
      <c r="N429" s="28">
        <f>(F429+J429+K429)/C429</f>
        <v>396.19449438202253</v>
      </c>
    </row>
    <row r="430" spans="1:14">
      <c r="A430" s="27" t="s">
        <v>423</v>
      </c>
      <c r="B430" s="21" t="s">
        <v>296</v>
      </c>
      <c r="C430" s="22">
        <v>5299</v>
      </c>
      <c r="D430" s="30">
        <v>1612254.35</v>
      </c>
      <c r="E430" s="31">
        <v>0</v>
      </c>
      <c r="F430" s="30">
        <f>D430-E430</f>
        <v>1612254.35</v>
      </c>
      <c r="G430" s="30">
        <v>21378.52</v>
      </c>
      <c r="H430" s="30">
        <v>0</v>
      </c>
      <c r="I430" s="30">
        <v>0</v>
      </c>
      <c r="J430" s="30">
        <f>G430-H430-I430</f>
        <v>21378.52</v>
      </c>
      <c r="K430" s="30">
        <v>461045.14</v>
      </c>
      <c r="L430" s="23">
        <f>(F430+J430)/C430</f>
        <v>308.29078505378374</v>
      </c>
      <c r="M430" s="23">
        <f>K430/C430</f>
        <v>87.006065295338743</v>
      </c>
      <c r="N430" s="28">
        <f>(F430+J430+K430)/C430</f>
        <v>395.29685034912251</v>
      </c>
    </row>
    <row r="431" spans="1:14">
      <c r="A431" s="27" t="s">
        <v>486</v>
      </c>
      <c r="B431" s="21" t="s">
        <v>0</v>
      </c>
      <c r="C431" s="22">
        <v>5134</v>
      </c>
      <c r="D431" s="30">
        <v>1378430.76</v>
      </c>
      <c r="E431" s="31">
        <v>0</v>
      </c>
      <c r="F431" s="30">
        <f>D431-E431</f>
        <v>1378430.76</v>
      </c>
      <c r="G431" s="30">
        <v>16484.419999999998</v>
      </c>
      <c r="H431" s="30">
        <v>0</v>
      </c>
      <c r="I431" s="30">
        <v>0</v>
      </c>
      <c r="J431" s="30">
        <f>G431-H431-I431</f>
        <v>16484.419999999998</v>
      </c>
      <c r="K431" s="30">
        <v>633137.92000000004</v>
      </c>
      <c r="L431" s="23">
        <f>(F431+J431)/C431</f>
        <v>271.70143747565248</v>
      </c>
      <c r="M431" s="23">
        <f>K431/C431</f>
        <v>123.32253992987924</v>
      </c>
      <c r="N431" s="28">
        <f>(F431+J431+K431)/C431</f>
        <v>395.02397740553175</v>
      </c>
    </row>
    <row r="432" spans="1:14">
      <c r="A432" s="27" t="s">
        <v>619</v>
      </c>
      <c r="B432" s="21" t="s">
        <v>296</v>
      </c>
      <c r="C432" s="22">
        <v>253</v>
      </c>
      <c r="D432" s="30">
        <v>57761.84</v>
      </c>
      <c r="E432" s="31">
        <v>0</v>
      </c>
      <c r="F432" s="30">
        <f>D432-E432</f>
        <v>57761.84</v>
      </c>
      <c r="G432" s="30">
        <v>2310.52</v>
      </c>
      <c r="H432" s="30">
        <v>0</v>
      </c>
      <c r="I432" s="30">
        <v>0</v>
      </c>
      <c r="J432" s="30">
        <f>G432-H432-I432</f>
        <v>2310.52</v>
      </c>
      <c r="K432" s="30">
        <v>39749.79</v>
      </c>
      <c r="L432" s="23">
        <f>(F432+J432)/C432</f>
        <v>237.44015810276676</v>
      </c>
      <c r="M432" s="23">
        <f>K432/C432</f>
        <v>157.11379446640316</v>
      </c>
      <c r="N432" s="28">
        <f>(F432+J432+K432)/C432</f>
        <v>394.55395256916995</v>
      </c>
    </row>
    <row r="433" spans="1:14">
      <c r="A433" s="27" t="s">
        <v>448</v>
      </c>
      <c r="B433" s="21" t="s">
        <v>342</v>
      </c>
      <c r="C433" s="22">
        <v>10979</v>
      </c>
      <c r="D433" s="30">
        <v>3018415.5</v>
      </c>
      <c r="E433" s="31">
        <v>0</v>
      </c>
      <c r="F433" s="30">
        <f>D433-E433</f>
        <v>3018415.5</v>
      </c>
      <c r="G433" s="30">
        <v>121634.6</v>
      </c>
      <c r="H433" s="30">
        <v>0</v>
      </c>
      <c r="I433" s="30">
        <v>0</v>
      </c>
      <c r="J433" s="30">
        <f>G433-H433-I433</f>
        <v>121634.6</v>
      </c>
      <c r="K433" s="30">
        <v>1191497.23</v>
      </c>
      <c r="L433" s="23">
        <f>(F433+J433)/C433</f>
        <v>286.00510975498679</v>
      </c>
      <c r="M433" s="23">
        <f>K433/C433</f>
        <v>108.52511430913562</v>
      </c>
      <c r="N433" s="28">
        <f>(F433+J433+K433)/C433</f>
        <v>394.53022406412242</v>
      </c>
    </row>
    <row r="434" spans="1:14">
      <c r="A434" s="27" t="s">
        <v>485</v>
      </c>
      <c r="B434" s="21" t="s">
        <v>257</v>
      </c>
      <c r="C434" s="22">
        <v>9783</v>
      </c>
      <c r="D434" s="30">
        <v>3408302.84</v>
      </c>
      <c r="E434" s="31">
        <v>0</v>
      </c>
      <c r="F434" s="30">
        <f>D434-E434</f>
        <v>3408302.84</v>
      </c>
      <c r="G434" s="30">
        <v>67583.67</v>
      </c>
      <c r="H434" s="30">
        <v>0</v>
      </c>
      <c r="I434" s="30">
        <v>0</v>
      </c>
      <c r="J434" s="30">
        <f>G434-H434-I434</f>
        <v>67583.67</v>
      </c>
      <c r="K434" s="30">
        <v>375067.17</v>
      </c>
      <c r="L434" s="23">
        <f>(F434+J434)/C434</f>
        <v>355.29863129919244</v>
      </c>
      <c r="M434" s="23">
        <f>K434/C434</f>
        <v>38.338666053357862</v>
      </c>
      <c r="N434" s="28">
        <f>(F434+J434+K434)/C434</f>
        <v>393.63729735255032</v>
      </c>
    </row>
    <row r="435" spans="1:14">
      <c r="A435" s="27" t="s">
        <v>184</v>
      </c>
      <c r="B435" s="21" t="s">
        <v>133</v>
      </c>
      <c r="C435" s="22">
        <v>302</v>
      </c>
      <c r="D435" s="30">
        <v>87572.98</v>
      </c>
      <c r="E435" s="31">
        <v>0</v>
      </c>
      <c r="F435" s="30">
        <f>D435-E435</f>
        <v>87572.98</v>
      </c>
      <c r="G435" s="30">
        <v>226.38</v>
      </c>
      <c r="H435" s="30">
        <v>0</v>
      </c>
      <c r="I435" s="30">
        <v>0</v>
      </c>
      <c r="J435" s="30">
        <f>G435-H435-I435</f>
        <v>226.38</v>
      </c>
      <c r="K435" s="30">
        <v>31035.599999999999</v>
      </c>
      <c r="L435" s="23">
        <f>(F435+J435)/C435</f>
        <v>290.72635761589402</v>
      </c>
      <c r="M435" s="23">
        <f>K435/C435</f>
        <v>102.76688741721854</v>
      </c>
      <c r="N435" s="28">
        <f>(F435+J435+K435)/C435</f>
        <v>393.49324503311254</v>
      </c>
    </row>
    <row r="436" spans="1:14">
      <c r="A436" s="27" t="s">
        <v>181</v>
      </c>
      <c r="B436" s="21" t="s">
        <v>133</v>
      </c>
      <c r="C436" s="22">
        <v>215</v>
      </c>
      <c r="D436" s="30">
        <v>55168.73</v>
      </c>
      <c r="E436" s="31">
        <v>0</v>
      </c>
      <c r="F436" s="30">
        <f>D436-E436</f>
        <v>55168.73</v>
      </c>
      <c r="G436" s="30">
        <v>4628.95</v>
      </c>
      <c r="H436" s="30">
        <v>0</v>
      </c>
      <c r="I436" s="30">
        <v>0</v>
      </c>
      <c r="J436" s="30">
        <f>G436-H436-I436</f>
        <v>4628.95</v>
      </c>
      <c r="K436" s="30">
        <v>24689.78</v>
      </c>
      <c r="L436" s="23">
        <f>(F436+J436)/C436</f>
        <v>278.1287441860465</v>
      </c>
      <c r="M436" s="23">
        <f>K436/C436</f>
        <v>114.83618604651163</v>
      </c>
      <c r="N436" s="28">
        <f>(F436+J436+K436)/C436</f>
        <v>392.96493023255812</v>
      </c>
    </row>
    <row r="437" spans="1:14">
      <c r="A437" s="27" t="s">
        <v>197</v>
      </c>
      <c r="B437" s="21" t="s">
        <v>133</v>
      </c>
      <c r="C437" s="22">
        <v>390</v>
      </c>
      <c r="D437" s="30">
        <v>89551.29</v>
      </c>
      <c r="E437" s="31">
        <v>0</v>
      </c>
      <c r="F437" s="30">
        <f>D437-E437</f>
        <v>89551.29</v>
      </c>
      <c r="G437" s="30">
        <v>7612.67</v>
      </c>
      <c r="H437" s="30">
        <v>0</v>
      </c>
      <c r="I437" s="30">
        <v>0</v>
      </c>
      <c r="J437" s="30">
        <f>G437-H437-I437</f>
        <v>7612.67</v>
      </c>
      <c r="K437" s="30">
        <v>55903.53</v>
      </c>
      <c r="L437" s="23">
        <f>(F437+J437)/C437</f>
        <v>249.13835897435897</v>
      </c>
      <c r="M437" s="23">
        <f>K437/C437</f>
        <v>143.34238461538462</v>
      </c>
      <c r="N437" s="28">
        <f>(F437+J437+K437)/C437</f>
        <v>392.48074358974355</v>
      </c>
    </row>
    <row r="438" spans="1:14">
      <c r="A438" s="27" t="s">
        <v>462</v>
      </c>
      <c r="B438" s="21" t="s">
        <v>0</v>
      </c>
      <c r="C438" s="22">
        <v>12039</v>
      </c>
      <c r="D438" s="30">
        <v>3162664.33</v>
      </c>
      <c r="E438" s="31">
        <v>0</v>
      </c>
      <c r="F438" s="30">
        <f>D438-E438</f>
        <v>3162664.33</v>
      </c>
      <c r="G438" s="30">
        <v>390418.51</v>
      </c>
      <c r="H438" s="30">
        <v>0</v>
      </c>
      <c r="I438" s="30">
        <v>0</v>
      </c>
      <c r="J438" s="30">
        <f>G438-H438-I438</f>
        <v>390418.51</v>
      </c>
      <c r="K438" s="30">
        <v>1162333.46</v>
      </c>
      <c r="L438" s="23">
        <f>(F438+J438)/C438</f>
        <v>295.13106071932884</v>
      </c>
      <c r="M438" s="23">
        <f>K438/C438</f>
        <v>96.547342802558347</v>
      </c>
      <c r="N438" s="28">
        <f>(F438+J438+K438)/C438</f>
        <v>391.67840352188716</v>
      </c>
    </row>
    <row r="439" spans="1:14">
      <c r="A439" s="27" t="s">
        <v>461</v>
      </c>
      <c r="B439" s="21" t="s">
        <v>0</v>
      </c>
      <c r="C439" s="22">
        <v>7015</v>
      </c>
      <c r="D439" s="30">
        <v>1669647.37</v>
      </c>
      <c r="E439" s="31">
        <v>0</v>
      </c>
      <c r="F439" s="30">
        <f>D439-E439</f>
        <v>1669647.37</v>
      </c>
      <c r="G439" s="30">
        <v>54417.98</v>
      </c>
      <c r="H439" s="30">
        <v>0</v>
      </c>
      <c r="I439" s="30">
        <v>0</v>
      </c>
      <c r="J439" s="30">
        <f>G439-H439-I439</f>
        <v>54417.98</v>
      </c>
      <c r="K439" s="30">
        <v>1014756.02</v>
      </c>
      <c r="L439" s="23">
        <f>(F439+J439)/C439</f>
        <v>245.76840342124021</v>
      </c>
      <c r="M439" s="23">
        <f>K439/C439</f>
        <v>144.65517034925162</v>
      </c>
      <c r="N439" s="28">
        <f>(F439+J439+K439)/C439</f>
        <v>390.42357377049183</v>
      </c>
    </row>
    <row r="440" spans="1:14">
      <c r="A440" s="27" t="s">
        <v>594</v>
      </c>
      <c r="B440" s="21" t="s">
        <v>288</v>
      </c>
      <c r="C440" s="22">
        <v>6951</v>
      </c>
      <c r="D440" s="30">
        <v>2389284.65</v>
      </c>
      <c r="E440" s="31">
        <v>0</v>
      </c>
      <c r="F440" s="30">
        <f>D440-E440</f>
        <v>2389284.65</v>
      </c>
      <c r="G440" s="30">
        <v>28586.16</v>
      </c>
      <c r="H440" s="30">
        <v>0</v>
      </c>
      <c r="I440" s="30">
        <v>0</v>
      </c>
      <c r="J440" s="30">
        <f>G440-H440-I440</f>
        <v>28586.16</v>
      </c>
      <c r="K440" s="30">
        <v>289636.57</v>
      </c>
      <c r="L440" s="23">
        <f>(F440+J440)/C440</f>
        <v>347.84503093080133</v>
      </c>
      <c r="M440" s="23">
        <f>K440/C440</f>
        <v>41.668331175370454</v>
      </c>
      <c r="N440" s="28">
        <f>(F440+J440+K440)/C440</f>
        <v>389.51336210617177</v>
      </c>
    </row>
    <row r="441" spans="1:14">
      <c r="A441" s="27" t="s">
        <v>261</v>
      </c>
      <c r="B441" s="21" t="s">
        <v>257</v>
      </c>
      <c r="C441" s="22">
        <v>2994</v>
      </c>
      <c r="D441" s="30">
        <v>902925.04</v>
      </c>
      <c r="E441" s="31">
        <v>0</v>
      </c>
      <c r="F441" s="30">
        <f>D441-E441</f>
        <v>902925.04</v>
      </c>
      <c r="G441" s="30">
        <v>14056.72</v>
      </c>
      <c r="H441" s="30">
        <v>0</v>
      </c>
      <c r="I441" s="30">
        <v>0</v>
      </c>
      <c r="J441" s="30">
        <f>G441-H441-I441</f>
        <v>14056.72</v>
      </c>
      <c r="K441" s="30">
        <v>248129.68</v>
      </c>
      <c r="L441" s="23">
        <f>(F441+J441)/C441</f>
        <v>306.27313293253172</v>
      </c>
      <c r="M441" s="23">
        <f>K441/C441</f>
        <v>82.875644622578491</v>
      </c>
      <c r="N441" s="28">
        <f>(F441+J441+K441)/C441</f>
        <v>389.1487775551102</v>
      </c>
    </row>
    <row r="442" spans="1:14">
      <c r="A442" s="27" t="s">
        <v>151</v>
      </c>
      <c r="B442" s="21" t="s">
        <v>133</v>
      </c>
      <c r="C442" s="22">
        <v>1417</v>
      </c>
      <c r="D442" s="30">
        <v>477300.09</v>
      </c>
      <c r="E442" s="31">
        <v>0</v>
      </c>
      <c r="F442" s="30">
        <f>D442-E442</f>
        <v>477300.09</v>
      </c>
      <c r="G442" s="30">
        <v>8764.17</v>
      </c>
      <c r="H442" s="30">
        <v>0</v>
      </c>
      <c r="I442" s="30">
        <v>0</v>
      </c>
      <c r="J442" s="30">
        <f>G442-H442-I442</f>
        <v>8764.17</v>
      </c>
      <c r="K442" s="30">
        <v>63549.96</v>
      </c>
      <c r="L442" s="23">
        <f>(F442+J442)/C442</f>
        <v>343.02347212420608</v>
      </c>
      <c r="M442" s="23">
        <f>K442/C442</f>
        <v>44.848242766407907</v>
      </c>
      <c r="N442" s="28">
        <f>(F442+J442+K442)/C442</f>
        <v>387.87171489061393</v>
      </c>
    </row>
    <row r="443" spans="1:14">
      <c r="A443" s="27" t="s">
        <v>12</v>
      </c>
      <c r="B443" s="21" t="s">
        <v>0</v>
      </c>
      <c r="C443" s="22">
        <v>4406</v>
      </c>
      <c r="D443" s="30">
        <v>1287225.99</v>
      </c>
      <c r="E443" s="31">
        <v>0</v>
      </c>
      <c r="F443" s="30">
        <f>D443-E443</f>
        <v>1287225.99</v>
      </c>
      <c r="G443" s="30">
        <v>23339.45</v>
      </c>
      <c r="H443" s="30">
        <v>0</v>
      </c>
      <c r="I443" s="30">
        <v>0</v>
      </c>
      <c r="J443" s="30">
        <f>G443-H443-I443</f>
        <v>23339.45</v>
      </c>
      <c r="K443" s="30">
        <v>397731.41</v>
      </c>
      <c r="L443" s="23">
        <f>(F443+J443)/C443</f>
        <v>297.45016795279162</v>
      </c>
      <c r="M443" s="23">
        <f>K443/C443</f>
        <v>90.270406264185198</v>
      </c>
      <c r="N443" s="28">
        <f>(F443+J443+K443)/C443</f>
        <v>387.72057421697684</v>
      </c>
    </row>
    <row r="444" spans="1:14">
      <c r="A444" s="27" t="s">
        <v>78</v>
      </c>
      <c r="B444" s="21" t="s">
        <v>0</v>
      </c>
      <c r="C444" s="22">
        <v>989</v>
      </c>
      <c r="D444" s="30">
        <v>275316.51</v>
      </c>
      <c r="E444" s="31">
        <v>0</v>
      </c>
      <c r="F444" s="30">
        <f>D444-E444</f>
        <v>275316.51</v>
      </c>
      <c r="G444" s="30">
        <v>6958.83</v>
      </c>
      <c r="H444" s="30">
        <v>0</v>
      </c>
      <c r="I444" s="30">
        <v>0</v>
      </c>
      <c r="J444" s="30">
        <f>G444-H444-I444</f>
        <v>6958.83</v>
      </c>
      <c r="K444" s="30">
        <v>100691.44</v>
      </c>
      <c r="L444" s="23">
        <f>(F444+J444)/C444</f>
        <v>285.41490394337717</v>
      </c>
      <c r="M444" s="23">
        <f>K444/C444</f>
        <v>101.81136501516684</v>
      </c>
      <c r="N444" s="28">
        <f>(F444+J444+K444)/C444</f>
        <v>387.22626895854404</v>
      </c>
    </row>
    <row r="445" spans="1:14">
      <c r="A445" s="27" t="s">
        <v>54</v>
      </c>
      <c r="B445" s="21" t="s">
        <v>0</v>
      </c>
      <c r="C445" s="22">
        <v>2054</v>
      </c>
      <c r="D445" s="30">
        <v>554320.06000000006</v>
      </c>
      <c r="E445" s="31">
        <v>0</v>
      </c>
      <c r="F445" s="30">
        <f>D445-E445</f>
        <v>554320.06000000006</v>
      </c>
      <c r="G445" s="30">
        <v>33342.639999999999</v>
      </c>
      <c r="H445" s="30">
        <v>0</v>
      </c>
      <c r="I445" s="30">
        <v>0</v>
      </c>
      <c r="J445" s="30">
        <f>G445-H445-I445</f>
        <v>33342.639999999999</v>
      </c>
      <c r="K445" s="30">
        <v>207405.78</v>
      </c>
      <c r="L445" s="23">
        <f>(F445+J445)/C445</f>
        <v>286.10647517039928</v>
      </c>
      <c r="M445" s="23">
        <f>K445/C445</f>
        <v>100.97652385589095</v>
      </c>
      <c r="N445" s="28">
        <f>(F445+J445+K445)/C445</f>
        <v>387.08299902629022</v>
      </c>
    </row>
    <row r="446" spans="1:14">
      <c r="A446" s="27" t="s">
        <v>346</v>
      </c>
      <c r="B446" s="21" t="s">
        <v>342</v>
      </c>
      <c r="C446" s="22">
        <v>3373</v>
      </c>
      <c r="D446" s="30">
        <v>1086504.29</v>
      </c>
      <c r="E446" s="31">
        <v>0</v>
      </c>
      <c r="F446" s="30">
        <f>D446-E446</f>
        <v>1086504.29</v>
      </c>
      <c r="G446" s="30">
        <v>9825.6</v>
      </c>
      <c r="H446" s="30">
        <v>0</v>
      </c>
      <c r="I446" s="30">
        <v>0</v>
      </c>
      <c r="J446" s="30">
        <f>G446-H446-I446</f>
        <v>9825.6</v>
      </c>
      <c r="K446" s="30">
        <v>208945.91</v>
      </c>
      <c r="L446" s="23">
        <f>(F446+J446)/C446</f>
        <v>325.03109694633861</v>
      </c>
      <c r="M446" s="23">
        <f>K446/C446</f>
        <v>61.946608360509934</v>
      </c>
      <c r="N446" s="28">
        <f>(F446+J446+K446)/C446</f>
        <v>386.97770530684852</v>
      </c>
    </row>
    <row r="447" spans="1:14">
      <c r="A447" s="27" t="s">
        <v>55</v>
      </c>
      <c r="B447" s="21" t="s">
        <v>0</v>
      </c>
      <c r="C447" s="22">
        <v>764</v>
      </c>
      <c r="D447" s="30">
        <v>229629.5</v>
      </c>
      <c r="E447" s="31">
        <v>0</v>
      </c>
      <c r="F447" s="30">
        <f>D447-E447</f>
        <v>229629.5</v>
      </c>
      <c r="G447" s="30">
        <v>7039.44</v>
      </c>
      <c r="H447" s="30">
        <v>0</v>
      </c>
      <c r="I447" s="30">
        <v>0</v>
      </c>
      <c r="J447" s="30">
        <f>G447-H447-I447</f>
        <v>7039.44</v>
      </c>
      <c r="K447" s="30">
        <v>58931.03</v>
      </c>
      <c r="L447" s="23">
        <f>(F447+J447)/C447</f>
        <v>309.77609947643981</v>
      </c>
      <c r="M447" s="23">
        <f>K447/C447</f>
        <v>77.134856020942408</v>
      </c>
      <c r="N447" s="28">
        <f>(F447+J447+K447)/C447</f>
        <v>386.91095549738219</v>
      </c>
    </row>
    <row r="448" spans="1:14">
      <c r="A448" s="27" t="s">
        <v>272</v>
      </c>
      <c r="B448" s="21" t="s">
        <v>257</v>
      </c>
      <c r="C448" s="22">
        <v>3255</v>
      </c>
      <c r="D448" s="30">
        <v>1073494.8400000001</v>
      </c>
      <c r="E448" s="31">
        <v>0</v>
      </c>
      <c r="F448" s="30">
        <f>D448-E448</f>
        <v>1073494.8400000001</v>
      </c>
      <c r="G448" s="30">
        <v>896.6</v>
      </c>
      <c r="H448" s="30">
        <v>0</v>
      </c>
      <c r="I448" s="30">
        <v>0</v>
      </c>
      <c r="J448" s="30">
        <f>G448-H448-I448</f>
        <v>896.6</v>
      </c>
      <c r="K448" s="30">
        <v>184578.21</v>
      </c>
      <c r="L448" s="23">
        <f>(F448+J448)/C448</f>
        <v>330.07417511520742</v>
      </c>
      <c r="M448" s="23">
        <f>K448/C448</f>
        <v>56.706055299539166</v>
      </c>
      <c r="N448" s="28">
        <f>(F448+J448+K448)/C448</f>
        <v>386.7802304147466</v>
      </c>
    </row>
    <row r="449" spans="1:14">
      <c r="A449" s="27" t="s">
        <v>89</v>
      </c>
      <c r="B449" s="21" t="s">
        <v>0</v>
      </c>
      <c r="C449" s="22">
        <v>2086</v>
      </c>
      <c r="D449" s="30">
        <v>587253.32999999996</v>
      </c>
      <c r="E449" s="31">
        <v>0</v>
      </c>
      <c r="F449" s="30">
        <f>D449-E449</f>
        <v>587253.32999999996</v>
      </c>
      <c r="G449" s="30">
        <v>33661.29</v>
      </c>
      <c r="H449" s="30">
        <v>0</v>
      </c>
      <c r="I449" s="30">
        <v>0</v>
      </c>
      <c r="J449" s="30">
        <f>G449-H449-I449</f>
        <v>33661.29</v>
      </c>
      <c r="K449" s="30">
        <v>185879.41</v>
      </c>
      <c r="L449" s="23">
        <f>(F449+J449)/C449</f>
        <v>297.65801534036433</v>
      </c>
      <c r="M449" s="23">
        <f>K449/C449</f>
        <v>89.108058485139026</v>
      </c>
      <c r="N449" s="28">
        <f>(F449+J449+K449)/C449</f>
        <v>386.76607382550338</v>
      </c>
    </row>
    <row r="450" spans="1:14">
      <c r="A450" s="27" t="s">
        <v>455</v>
      </c>
      <c r="B450" s="21" t="s">
        <v>199</v>
      </c>
      <c r="C450" s="22">
        <v>5542</v>
      </c>
      <c r="D450" s="30">
        <v>1412292.57</v>
      </c>
      <c r="E450" s="31">
        <v>0</v>
      </c>
      <c r="F450" s="30">
        <f>D450-E450</f>
        <v>1412292.57</v>
      </c>
      <c r="G450" s="30">
        <v>30892.39</v>
      </c>
      <c r="H450" s="30">
        <v>0</v>
      </c>
      <c r="I450" s="30">
        <v>0</v>
      </c>
      <c r="J450" s="30">
        <f>G450-H450-I450</f>
        <v>30892.39</v>
      </c>
      <c r="K450" s="30">
        <v>700212.04</v>
      </c>
      <c r="L450" s="23">
        <f>(F450+J450)/C450</f>
        <v>260.4086900036088</v>
      </c>
      <c r="M450" s="23">
        <f>K450/C450</f>
        <v>126.34645254420788</v>
      </c>
      <c r="N450" s="28">
        <f>(F450+J450+K450)/C450</f>
        <v>386.75514254781666</v>
      </c>
    </row>
    <row r="451" spans="1:14">
      <c r="A451" s="27" t="s">
        <v>297</v>
      </c>
      <c r="B451" s="21" t="s">
        <v>296</v>
      </c>
      <c r="C451" s="22">
        <v>477</v>
      </c>
      <c r="D451" s="30">
        <v>126287.49</v>
      </c>
      <c r="E451" s="31">
        <v>0</v>
      </c>
      <c r="F451" s="30">
        <f>D451-E451</f>
        <v>126287.49</v>
      </c>
      <c r="G451" s="30">
        <v>1587.42</v>
      </c>
      <c r="H451" s="30">
        <v>0</v>
      </c>
      <c r="I451" s="30">
        <v>0</v>
      </c>
      <c r="J451" s="30">
        <f>G451-H451-I451</f>
        <v>1587.42</v>
      </c>
      <c r="K451" s="30">
        <v>56501.01</v>
      </c>
      <c r="L451" s="23">
        <f>(F451+J451)/C451</f>
        <v>268.08157232704406</v>
      </c>
      <c r="M451" s="23">
        <f>K451/C451</f>
        <v>118.45075471698114</v>
      </c>
      <c r="N451" s="28">
        <f>(F451+J451+K451)/C451</f>
        <v>386.53232704402518</v>
      </c>
    </row>
    <row r="452" spans="1:14">
      <c r="A452" s="27" t="s">
        <v>173</v>
      </c>
      <c r="B452" s="21" t="s">
        <v>133</v>
      </c>
      <c r="C452" s="22">
        <v>123</v>
      </c>
      <c r="D452" s="30">
        <v>39072.76</v>
      </c>
      <c r="E452" s="31">
        <v>0</v>
      </c>
      <c r="F452" s="30">
        <f>D452-E452</f>
        <v>39072.76</v>
      </c>
      <c r="G452" s="30">
        <v>0</v>
      </c>
      <c r="H452" s="30">
        <v>0</v>
      </c>
      <c r="I452" s="30">
        <v>0</v>
      </c>
      <c r="J452" s="30">
        <f>G452-H452-I452</f>
        <v>0</v>
      </c>
      <c r="K452" s="30">
        <v>8360.9699999999993</v>
      </c>
      <c r="L452" s="23">
        <f>(F452+J452)/C452</f>
        <v>317.66471544715449</v>
      </c>
      <c r="M452" s="23">
        <f>K452/C452</f>
        <v>67.975365853658531</v>
      </c>
      <c r="N452" s="28">
        <f>(F452+J452+K452)/C452</f>
        <v>385.64008130081305</v>
      </c>
    </row>
    <row r="453" spans="1:14">
      <c r="A453" s="27" t="s">
        <v>444</v>
      </c>
      <c r="B453" s="21" t="s">
        <v>0</v>
      </c>
      <c r="C453" s="22">
        <v>18422</v>
      </c>
      <c r="D453" s="30">
        <v>4788419.5199999996</v>
      </c>
      <c r="E453" s="31">
        <v>0</v>
      </c>
      <c r="F453" s="30">
        <f>D453-E453</f>
        <v>4788419.5199999996</v>
      </c>
      <c r="G453" s="30">
        <v>291754.40999999997</v>
      </c>
      <c r="H453" s="30">
        <v>0</v>
      </c>
      <c r="I453" s="30">
        <v>0</v>
      </c>
      <c r="J453" s="30">
        <f>G453-H453-I453</f>
        <v>291754.40999999997</v>
      </c>
      <c r="K453" s="30">
        <v>2006340.03</v>
      </c>
      <c r="L453" s="23">
        <f>(F453+J453)/C453</f>
        <v>275.76668819889261</v>
      </c>
      <c r="M453" s="23">
        <f>K453/C453</f>
        <v>108.91000054282922</v>
      </c>
      <c r="N453" s="28">
        <f>(F453+J453+K453)/C453</f>
        <v>384.67668874172188</v>
      </c>
    </row>
    <row r="454" spans="1:14">
      <c r="A454" s="27" t="s">
        <v>210</v>
      </c>
      <c r="B454" s="21" t="s">
        <v>199</v>
      </c>
      <c r="C454" s="22">
        <v>2582</v>
      </c>
      <c r="D454" s="30">
        <v>791598.23</v>
      </c>
      <c r="E454" s="31">
        <v>0</v>
      </c>
      <c r="F454" s="30">
        <f>D454-E454</f>
        <v>791598.23</v>
      </c>
      <c r="G454" s="30">
        <v>25021.7</v>
      </c>
      <c r="H454" s="30">
        <v>0</v>
      </c>
      <c r="I454" s="30">
        <v>0</v>
      </c>
      <c r="J454" s="30">
        <f>G454-H454-I454</f>
        <v>25021.7</v>
      </c>
      <c r="K454" s="30">
        <v>175931.02</v>
      </c>
      <c r="L454" s="23">
        <f>(F454+J454)/C454</f>
        <v>316.27417893106116</v>
      </c>
      <c r="M454" s="23">
        <f>K454/C454</f>
        <v>68.137498063516645</v>
      </c>
      <c r="N454" s="28">
        <f>(F454+J454+K454)/C454</f>
        <v>384.41167699457782</v>
      </c>
    </row>
    <row r="455" spans="1:14">
      <c r="A455" s="27" t="s">
        <v>31</v>
      </c>
      <c r="B455" s="21" t="s">
        <v>0</v>
      </c>
      <c r="C455" s="22">
        <v>145</v>
      </c>
      <c r="D455" s="30">
        <v>36747.75</v>
      </c>
      <c r="E455" s="31">
        <v>0</v>
      </c>
      <c r="F455" s="30">
        <f>D455-E455</f>
        <v>36747.75</v>
      </c>
      <c r="G455" s="30">
        <v>38</v>
      </c>
      <c r="H455" s="30">
        <v>0</v>
      </c>
      <c r="I455" s="30">
        <v>0</v>
      </c>
      <c r="J455" s="30">
        <f>G455-H455-I455</f>
        <v>38</v>
      </c>
      <c r="K455" s="30">
        <v>18945.27</v>
      </c>
      <c r="L455" s="23">
        <f>(F455+J455)/C455</f>
        <v>253.69482758620688</v>
      </c>
      <c r="M455" s="23">
        <f>K455/C455</f>
        <v>130.65703448275863</v>
      </c>
      <c r="N455" s="28">
        <f>(F455+J455+K455)/C455</f>
        <v>384.35186206896554</v>
      </c>
    </row>
    <row r="456" spans="1:14">
      <c r="A456" s="27" t="s">
        <v>640</v>
      </c>
      <c r="B456" s="21" t="s">
        <v>342</v>
      </c>
      <c r="C456" s="22">
        <v>23550</v>
      </c>
      <c r="D456" s="30">
        <v>6570648.7000000002</v>
      </c>
      <c r="E456" s="31">
        <v>0</v>
      </c>
      <c r="F456" s="30">
        <f>D456-E456</f>
        <v>6570648.7000000002</v>
      </c>
      <c r="G456" s="30">
        <v>148411.62</v>
      </c>
      <c r="H456" s="30">
        <v>0</v>
      </c>
      <c r="I456" s="30">
        <v>0</v>
      </c>
      <c r="J456" s="30">
        <f>G456-H456-I456</f>
        <v>148411.62</v>
      </c>
      <c r="K456" s="30">
        <v>2328819.4900000002</v>
      </c>
      <c r="L456" s="23">
        <f>(F456+J456)/C456</f>
        <v>285.31041698513803</v>
      </c>
      <c r="M456" s="23">
        <f>K456/C456</f>
        <v>98.888301061571141</v>
      </c>
      <c r="N456" s="28">
        <f>(F456+J456+K456)/C456</f>
        <v>384.19871804670913</v>
      </c>
    </row>
    <row r="457" spans="1:14">
      <c r="A457" s="27" t="s">
        <v>651</v>
      </c>
      <c r="B457" s="21" t="s">
        <v>103</v>
      </c>
      <c r="C457" s="22">
        <v>282</v>
      </c>
      <c r="D457" s="30">
        <v>97258.23</v>
      </c>
      <c r="E457" s="31">
        <v>0</v>
      </c>
      <c r="F457" s="30">
        <f>D457-E457</f>
        <v>97258.23</v>
      </c>
      <c r="G457" s="30">
        <v>1829.71</v>
      </c>
      <c r="H457" s="30">
        <v>0</v>
      </c>
      <c r="I457" s="30">
        <v>0</v>
      </c>
      <c r="J457" s="30">
        <f>G457-H457-I457</f>
        <v>1829.71</v>
      </c>
      <c r="K457" s="30">
        <v>9250.9500000000007</v>
      </c>
      <c r="L457" s="23">
        <f>(F457+J457)/C457</f>
        <v>351.37567375886528</v>
      </c>
      <c r="M457" s="23">
        <f>K457/C457</f>
        <v>32.804787234042557</v>
      </c>
      <c r="N457" s="28">
        <f>(F457+J457+K457)/C457</f>
        <v>384.1804609929078</v>
      </c>
    </row>
    <row r="458" spans="1:14">
      <c r="A458" s="27" t="s">
        <v>659</v>
      </c>
      <c r="B458" s="21" t="s">
        <v>103</v>
      </c>
      <c r="C458" s="22">
        <v>7713</v>
      </c>
      <c r="D458" s="30">
        <v>2538971.5099999998</v>
      </c>
      <c r="E458" s="31">
        <v>0</v>
      </c>
      <c r="F458" s="30">
        <f>D458-E458</f>
        <v>2538971.5099999998</v>
      </c>
      <c r="G458" s="30">
        <v>44869.62</v>
      </c>
      <c r="H458" s="30">
        <v>0</v>
      </c>
      <c r="I458" s="30">
        <v>0</v>
      </c>
      <c r="J458" s="30">
        <f>G458-H458-I458</f>
        <v>44869.62</v>
      </c>
      <c r="K458" s="30">
        <v>373836.29</v>
      </c>
      <c r="L458" s="23">
        <f>(F458+J458)/C458</f>
        <v>334.99820173732655</v>
      </c>
      <c r="M458" s="23">
        <f>K458/C458</f>
        <v>48.468337871126664</v>
      </c>
      <c r="N458" s="28">
        <f>(F458+J458+K458)/C458</f>
        <v>383.46653960845327</v>
      </c>
    </row>
    <row r="459" spans="1:14">
      <c r="A459" s="27" t="s">
        <v>585</v>
      </c>
      <c r="B459" s="21" t="s">
        <v>342</v>
      </c>
      <c r="C459" s="22">
        <v>4459</v>
      </c>
      <c r="D459" s="30">
        <v>1396909.44</v>
      </c>
      <c r="E459" s="31">
        <v>0</v>
      </c>
      <c r="F459" s="30">
        <f>D459-E459</f>
        <v>1396909.44</v>
      </c>
      <c r="G459" s="30">
        <v>38771.870000000003</v>
      </c>
      <c r="H459" s="30">
        <v>0</v>
      </c>
      <c r="I459" s="30">
        <v>0</v>
      </c>
      <c r="J459" s="30">
        <f>G459-H459-I459</f>
        <v>38771.870000000003</v>
      </c>
      <c r="K459" s="30">
        <v>270761.53999999998</v>
      </c>
      <c r="L459" s="23">
        <f>(F459+J459)/C459</f>
        <v>321.97383045525902</v>
      </c>
      <c r="M459" s="23">
        <f>K459/C459</f>
        <v>60.722480376766086</v>
      </c>
      <c r="N459" s="28">
        <f>(F459+J459+K459)/C459</f>
        <v>382.69631083202512</v>
      </c>
    </row>
    <row r="460" spans="1:14">
      <c r="A460" s="27" t="s">
        <v>20</v>
      </c>
      <c r="B460" s="21" t="s">
        <v>0</v>
      </c>
      <c r="C460" s="22">
        <v>994</v>
      </c>
      <c r="D460" s="30">
        <v>262033.97</v>
      </c>
      <c r="E460" s="31">
        <v>0</v>
      </c>
      <c r="F460" s="30">
        <f>D460-E460</f>
        <v>262033.97</v>
      </c>
      <c r="G460" s="30">
        <v>8214.52</v>
      </c>
      <c r="H460" s="30">
        <v>0</v>
      </c>
      <c r="I460" s="30">
        <v>0</v>
      </c>
      <c r="J460" s="30">
        <f>G460-H460-I460</f>
        <v>8214.52</v>
      </c>
      <c r="K460" s="30">
        <v>110047.42</v>
      </c>
      <c r="L460" s="23">
        <f>(F460+J460)/C460</f>
        <v>271.87976861166999</v>
      </c>
      <c r="M460" s="23">
        <f>K460/C460</f>
        <v>110.71169014084506</v>
      </c>
      <c r="N460" s="28">
        <f>(F460+J460+K460)/C460</f>
        <v>382.59145875251505</v>
      </c>
    </row>
    <row r="461" spans="1:14">
      <c r="A461" s="27" t="s">
        <v>628</v>
      </c>
      <c r="B461" s="21" t="s">
        <v>342</v>
      </c>
      <c r="C461" s="22">
        <v>790</v>
      </c>
      <c r="D461" s="30">
        <v>218001.05</v>
      </c>
      <c r="E461" s="31">
        <v>0</v>
      </c>
      <c r="F461" s="30">
        <f>D461-E461</f>
        <v>218001.05</v>
      </c>
      <c r="G461" s="30">
        <v>576.79999999999995</v>
      </c>
      <c r="H461" s="30">
        <v>0</v>
      </c>
      <c r="I461" s="30">
        <v>0</v>
      </c>
      <c r="J461" s="30">
        <f>G461-H461-I461</f>
        <v>576.79999999999995</v>
      </c>
      <c r="K461" s="30">
        <v>83488.03</v>
      </c>
      <c r="L461" s="23">
        <f>(F461+J461)/C461</f>
        <v>276.68082278481012</v>
      </c>
      <c r="M461" s="23">
        <f>K461/C461</f>
        <v>105.68105063291139</v>
      </c>
      <c r="N461" s="28">
        <f>(F461+J461+K461)/C461</f>
        <v>382.36187341772154</v>
      </c>
    </row>
    <row r="462" spans="1:14">
      <c r="A462" s="27" t="s">
        <v>663</v>
      </c>
      <c r="B462" s="21" t="s">
        <v>0</v>
      </c>
      <c r="C462" s="22">
        <v>582</v>
      </c>
      <c r="D462" s="30">
        <v>130965.32</v>
      </c>
      <c r="E462" s="31">
        <v>0</v>
      </c>
      <c r="F462" s="30">
        <f>D462-E462</f>
        <v>130965.32</v>
      </c>
      <c r="G462" s="30">
        <v>1456.77</v>
      </c>
      <c r="H462" s="30">
        <v>0</v>
      </c>
      <c r="I462" s="30">
        <v>0</v>
      </c>
      <c r="J462" s="30">
        <f>G462-H462-I462</f>
        <v>1456.77</v>
      </c>
      <c r="K462" s="30">
        <v>89393.75</v>
      </c>
      <c r="L462" s="23">
        <f>(F462+J462)/C462</f>
        <v>227.52936426116838</v>
      </c>
      <c r="M462" s="23">
        <f>K462/C462</f>
        <v>153.59750859106529</v>
      </c>
      <c r="N462" s="28">
        <f>(F462+J462+K462)/C462</f>
        <v>381.12687285223365</v>
      </c>
    </row>
    <row r="463" spans="1:14">
      <c r="A463" s="27" t="s">
        <v>660</v>
      </c>
      <c r="B463" s="21" t="s">
        <v>288</v>
      </c>
      <c r="C463" s="22">
        <v>16597</v>
      </c>
      <c r="D463" s="30">
        <v>4477297.1399999997</v>
      </c>
      <c r="E463" s="31">
        <v>0</v>
      </c>
      <c r="F463" s="30">
        <f>D463-E463</f>
        <v>4477297.1399999997</v>
      </c>
      <c r="G463" s="30">
        <v>222225.96</v>
      </c>
      <c r="H463" s="30">
        <v>0</v>
      </c>
      <c r="I463" s="30">
        <v>0</v>
      </c>
      <c r="J463" s="30">
        <f>G463-H463-I463</f>
        <v>222225.96</v>
      </c>
      <c r="K463" s="30">
        <v>1623229.66</v>
      </c>
      <c r="L463" s="23">
        <f>(F463+J463)/C463</f>
        <v>283.15497379044405</v>
      </c>
      <c r="M463" s="23">
        <f>K463/C463</f>
        <v>97.802594444779174</v>
      </c>
      <c r="N463" s="28">
        <f>(F463+J463+K463)/C463</f>
        <v>380.95756823522322</v>
      </c>
    </row>
    <row r="464" spans="1:14">
      <c r="A464" s="27" t="s">
        <v>471</v>
      </c>
      <c r="B464" s="21" t="s">
        <v>133</v>
      </c>
      <c r="C464" s="22">
        <v>17651</v>
      </c>
      <c r="D464" s="30">
        <v>5430954.6699999999</v>
      </c>
      <c r="E464" s="31">
        <v>0</v>
      </c>
      <c r="F464" s="30">
        <f>D464-E464</f>
        <v>5430954.6699999999</v>
      </c>
      <c r="G464" s="30">
        <v>402414.51</v>
      </c>
      <c r="H464" s="30">
        <v>0</v>
      </c>
      <c r="I464" s="30">
        <v>0</v>
      </c>
      <c r="J464" s="30">
        <f>G464-H464-I464</f>
        <v>402414.51</v>
      </c>
      <c r="K464" s="30">
        <v>879632.84</v>
      </c>
      <c r="L464" s="23">
        <f>(F464+J464)/C464</f>
        <v>330.48377882272956</v>
      </c>
      <c r="M464" s="23">
        <f>K464/C464</f>
        <v>49.834731176703869</v>
      </c>
      <c r="N464" s="28">
        <f>(F464+J464+K464)/C464</f>
        <v>380.31850999943345</v>
      </c>
    </row>
    <row r="465" spans="1:14">
      <c r="A465" s="27" t="s">
        <v>468</v>
      </c>
      <c r="B465" s="21" t="s">
        <v>199</v>
      </c>
      <c r="C465" s="22">
        <v>17667</v>
      </c>
      <c r="D465" s="30">
        <v>5134473.34</v>
      </c>
      <c r="E465" s="31">
        <v>0</v>
      </c>
      <c r="F465" s="30">
        <f>D465-E465</f>
        <v>5134473.34</v>
      </c>
      <c r="G465" s="30">
        <v>105067.26</v>
      </c>
      <c r="H465" s="30">
        <v>0</v>
      </c>
      <c r="I465" s="30">
        <v>0</v>
      </c>
      <c r="J465" s="30">
        <f>G465-H465-I465</f>
        <v>105067.26</v>
      </c>
      <c r="K465" s="30">
        <v>1471017.41</v>
      </c>
      <c r="L465" s="23">
        <f>(F465+J465)/C465</f>
        <v>296.57217410992246</v>
      </c>
      <c r="M465" s="23">
        <f>K465/C465</f>
        <v>83.26356540442633</v>
      </c>
      <c r="N465" s="28">
        <f>(F465+J465+K465)/C465</f>
        <v>379.83573951434875</v>
      </c>
    </row>
    <row r="466" spans="1:14">
      <c r="A466" s="27" t="s">
        <v>621</v>
      </c>
      <c r="B466" s="21" t="s">
        <v>342</v>
      </c>
      <c r="C466" s="22">
        <v>17418</v>
      </c>
      <c r="D466" s="30">
        <v>4096676.83</v>
      </c>
      <c r="E466" s="31">
        <v>0</v>
      </c>
      <c r="F466" s="30">
        <f>D466-E466</f>
        <v>4096676.83</v>
      </c>
      <c r="G466" s="30">
        <v>120187.51</v>
      </c>
      <c r="H466" s="30">
        <v>0</v>
      </c>
      <c r="I466" s="30">
        <v>0</v>
      </c>
      <c r="J466" s="30">
        <f>G466-H466-I466</f>
        <v>120187.51</v>
      </c>
      <c r="K466" s="30">
        <v>2389019.41</v>
      </c>
      <c r="L466" s="23">
        <f>(F466+J466)/C466</f>
        <v>242.09807899873692</v>
      </c>
      <c r="M466" s="23">
        <f>K466/C466</f>
        <v>137.15807842461822</v>
      </c>
      <c r="N466" s="28">
        <f>(F466+J466+K466)/C466</f>
        <v>379.25615742335515</v>
      </c>
    </row>
    <row r="467" spans="1:14">
      <c r="A467" s="27" t="s">
        <v>465</v>
      </c>
      <c r="B467" s="21" t="s">
        <v>296</v>
      </c>
      <c r="C467" s="22">
        <v>5372</v>
      </c>
      <c r="D467" s="30">
        <v>1374575.13</v>
      </c>
      <c r="E467" s="31">
        <v>0</v>
      </c>
      <c r="F467" s="30">
        <f>D467-E467</f>
        <v>1374575.13</v>
      </c>
      <c r="G467" s="30">
        <v>31908.63</v>
      </c>
      <c r="H467" s="30">
        <v>0</v>
      </c>
      <c r="I467" s="30">
        <v>0</v>
      </c>
      <c r="J467" s="30">
        <f>G467-H467-I467</f>
        <v>31908.63</v>
      </c>
      <c r="K467" s="30">
        <v>630211.76</v>
      </c>
      <c r="L467" s="23">
        <f>(F467+J467)/C467</f>
        <v>261.8175279225614</v>
      </c>
      <c r="M467" s="23">
        <f>K467/C467</f>
        <v>117.31417721518987</v>
      </c>
      <c r="N467" s="28">
        <f>(F467+J467+K467)/C467</f>
        <v>379.13170513775128</v>
      </c>
    </row>
    <row r="468" spans="1:14">
      <c r="A468" s="27" t="s">
        <v>260</v>
      </c>
      <c r="B468" s="21" t="s">
        <v>257</v>
      </c>
      <c r="C468" s="22">
        <v>4489</v>
      </c>
      <c r="D468" s="30">
        <v>1051317.8799999999</v>
      </c>
      <c r="E468" s="31">
        <v>0</v>
      </c>
      <c r="F468" s="30">
        <f>D468-E468</f>
        <v>1051317.8799999999</v>
      </c>
      <c r="G468" s="30">
        <v>126330.34</v>
      </c>
      <c r="H468" s="30">
        <v>0</v>
      </c>
      <c r="I468" s="30">
        <v>0</v>
      </c>
      <c r="J468" s="30">
        <f>G468-H468-I468</f>
        <v>126330.34</v>
      </c>
      <c r="K468" s="30">
        <v>521004.74</v>
      </c>
      <c r="L468" s="23">
        <f>(F468+J468)/C468</f>
        <v>262.34088215638224</v>
      </c>
      <c r="M468" s="23">
        <f>K468/C468</f>
        <v>116.06253954110046</v>
      </c>
      <c r="N468" s="28">
        <f>(F468+J468+K468)/C468</f>
        <v>378.40342169748271</v>
      </c>
    </row>
    <row r="469" spans="1:14">
      <c r="A469" s="27" t="s">
        <v>67</v>
      </c>
      <c r="B469" s="21" t="s">
        <v>0</v>
      </c>
      <c r="C469" s="22">
        <v>617</v>
      </c>
      <c r="D469" s="30">
        <v>147697.84</v>
      </c>
      <c r="E469" s="31">
        <v>0</v>
      </c>
      <c r="F469" s="30">
        <f>D469-E469</f>
        <v>147697.84</v>
      </c>
      <c r="G469" s="30">
        <v>7177.4</v>
      </c>
      <c r="H469" s="30">
        <v>0</v>
      </c>
      <c r="I469" s="30">
        <v>0</v>
      </c>
      <c r="J469" s="30">
        <f>G469-H469-I469</f>
        <v>7177.4</v>
      </c>
      <c r="K469" s="30">
        <v>78323.77</v>
      </c>
      <c r="L469" s="23">
        <f>(F469+J469)/C469</f>
        <v>251.0133549432739</v>
      </c>
      <c r="M469" s="23">
        <f>K469/C469</f>
        <v>126.94290113452189</v>
      </c>
      <c r="N469" s="28">
        <f>(F469+J469+K469)/C469</f>
        <v>377.95625607779579</v>
      </c>
    </row>
    <row r="470" spans="1:14">
      <c r="A470" s="27" t="s">
        <v>532</v>
      </c>
      <c r="B470" s="21" t="s">
        <v>342</v>
      </c>
      <c r="C470" s="22">
        <v>27509</v>
      </c>
      <c r="D470" s="30">
        <v>7636348.9299999997</v>
      </c>
      <c r="E470" s="31">
        <v>0</v>
      </c>
      <c r="F470" s="30">
        <f>D470-E470</f>
        <v>7636348.9299999997</v>
      </c>
      <c r="G470" s="30">
        <v>40528.339999999997</v>
      </c>
      <c r="H470" s="30">
        <v>0</v>
      </c>
      <c r="I470" s="30">
        <v>0</v>
      </c>
      <c r="J470" s="30">
        <f>G470-H470-I470</f>
        <v>40528.339999999997</v>
      </c>
      <c r="K470" s="30">
        <v>2718948.99</v>
      </c>
      <c r="L470" s="23">
        <f>(F470+J470)/C470</f>
        <v>279.06784216074738</v>
      </c>
      <c r="M470" s="23">
        <f>K470/C470</f>
        <v>98.838525209931305</v>
      </c>
      <c r="N470" s="28">
        <f>(F470+J470+K470)/C470</f>
        <v>377.90636737067865</v>
      </c>
    </row>
    <row r="471" spans="1:14">
      <c r="A471" s="27" t="s">
        <v>492</v>
      </c>
      <c r="B471" s="21" t="s">
        <v>257</v>
      </c>
      <c r="C471" s="22">
        <v>13328</v>
      </c>
      <c r="D471" s="30">
        <v>4502376.08</v>
      </c>
      <c r="E471" s="31">
        <v>0</v>
      </c>
      <c r="F471" s="30">
        <f>D471-E471</f>
        <v>4502376.08</v>
      </c>
      <c r="G471" s="30">
        <v>52707.73</v>
      </c>
      <c r="H471" s="30">
        <v>0</v>
      </c>
      <c r="I471" s="30">
        <v>0</v>
      </c>
      <c r="J471" s="30">
        <f>G471-H471-I471</f>
        <v>52707.73</v>
      </c>
      <c r="K471" s="30">
        <v>479393.32</v>
      </c>
      <c r="L471" s="23">
        <f>(F471+J471)/C471</f>
        <v>341.76799294717893</v>
      </c>
      <c r="M471" s="23">
        <f>K471/C471</f>
        <v>35.968886554621847</v>
      </c>
      <c r="N471" s="28">
        <f>(F471+J471+K471)/C471</f>
        <v>377.73687950180079</v>
      </c>
    </row>
    <row r="472" spans="1:14">
      <c r="A472" s="27" t="s">
        <v>349</v>
      </c>
      <c r="B472" s="21" t="s">
        <v>342</v>
      </c>
      <c r="C472" s="22">
        <v>2627</v>
      </c>
      <c r="D472" s="30">
        <v>663588.56000000006</v>
      </c>
      <c r="E472" s="31">
        <v>0</v>
      </c>
      <c r="F472" s="30">
        <f>D472-E472</f>
        <v>663588.56000000006</v>
      </c>
      <c r="G472" s="30">
        <v>23618.03</v>
      </c>
      <c r="H472" s="30">
        <v>0</v>
      </c>
      <c r="I472" s="30">
        <v>0</v>
      </c>
      <c r="J472" s="30">
        <f>G472-H472-I472</f>
        <v>23618.03</v>
      </c>
      <c r="K472" s="30">
        <v>304136.73</v>
      </c>
      <c r="L472" s="23">
        <f>(F472+J472)/C472</f>
        <v>261.59367719832511</v>
      </c>
      <c r="M472" s="23">
        <f>K472/C472</f>
        <v>115.77340312143129</v>
      </c>
      <c r="N472" s="28">
        <f>(F472+J472+K472)/C472</f>
        <v>377.36708031975638</v>
      </c>
    </row>
    <row r="473" spans="1:14">
      <c r="A473" s="27" t="s">
        <v>538</v>
      </c>
      <c r="B473" s="21" t="s">
        <v>342</v>
      </c>
      <c r="C473" s="22">
        <v>38354</v>
      </c>
      <c r="D473" s="30">
        <v>8982831.5399999991</v>
      </c>
      <c r="E473" s="31">
        <v>0</v>
      </c>
      <c r="F473" s="30">
        <f>D473-E473</f>
        <v>8982831.5399999991</v>
      </c>
      <c r="G473" s="30">
        <v>549998.81999999995</v>
      </c>
      <c r="H473" s="30">
        <v>0</v>
      </c>
      <c r="I473" s="30">
        <v>0</v>
      </c>
      <c r="J473" s="30">
        <f>G473-H473-I473</f>
        <v>549998.81999999995</v>
      </c>
      <c r="K473" s="30">
        <v>4940014.6500000004</v>
      </c>
      <c r="L473" s="23">
        <f>(F473+J473)/C473</f>
        <v>248.54853105282368</v>
      </c>
      <c r="M473" s="23">
        <f>K473/C473</f>
        <v>128.80050711790167</v>
      </c>
      <c r="N473" s="28">
        <f>(F473+J473+K473)/C473</f>
        <v>377.34903817072535</v>
      </c>
    </row>
    <row r="474" spans="1:14">
      <c r="A474" s="27" t="s">
        <v>87</v>
      </c>
      <c r="B474" s="21" t="s">
        <v>0</v>
      </c>
      <c r="C474" s="22">
        <v>1107</v>
      </c>
      <c r="D474" s="30">
        <v>243753.82</v>
      </c>
      <c r="E474" s="31">
        <v>0</v>
      </c>
      <c r="F474" s="30">
        <f>D474-E474</f>
        <v>243753.82</v>
      </c>
      <c r="G474" s="30">
        <v>5796.93</v>
      </c>
      <c r="H474" s="30">
        <v>0</v>
      </c>
      <c r="I474" s="30">
        <v>0</v>
      </c>
      <c r="J474" s="30">
        <f>G474-H474-I474</f>
        <v>5796.93</v>
      </c>
      <c r="K474" s="30">
        <v>168134.65</v>
      </c>
      <c r="L474" s="23">
        <f>(F474+J474)/C474</f>
        <v>225.42976513098463</v>
      </c>
      <c r="M474" s="23">
        <f>K474/C474</f>
        <v>151.88315266485998</v>
      </c>
      <c r="N474" s="28">
        <f>(F474+J474+K474)/C474</f>
        <v>377.31291779584467</v>
      </c>
    </row>
    <row r="475" spans="1:14">
      <c r="A475" s="27" t="s">
        <v>432</v>
      </c>
      <c r="B475" s="21" t="s">
        <v>257</v>
      </c>
      <c r="C475" s="22">
        <v>14061</v>
      </c>
      <c r="D475" s="30">
        <v>3960072.46</v>
      </c>
      <c r="E475" s="31">
        <v>0</v>
      </c>
      <c r="F475" s="30">
        <f>D475-E475</f>
        <v>3960072.46</v>
      </c>
      <c r="G475" s="30">
        <v>129395.74</v>
      </c>
      <c r="H475" s="30">
        <v>0</v>
      </c>
      <c r="I475" s="30">
        <v>0</v>
      </c>
      <c r="J475" s="30">
        <f>G475-H475-I475</f>
        <v>129395.74</v>
      </c>
      <c r="K475" s="30">
        <v>1179740.8799999999</v>
      </c>
      <c r="L475" s="23">
        <f>(F475+J475)/C475</f>
        <v>290.83765023824765</v>
      </c>
      <c r="M475" s="23">
        <f>K475/C475</f>
        <v>83.901634307659478</v>
      </c>
      <c r="N475" s="28">
        <f>(F475+J475+K475)/C475</f>
        <v>374.73928454590714</v>
      </c>
    </row>
    <row r="476" spans="1:14">
      <c r="A476" s="27" t="s">
        <v>454</v>
      </c>
      <c r="B476" s="21" t="s">
        <v>0</v>
      </c>
      <c r="C476" s="22">
        <v>7429</v>
      </c>
      <c r="D476" s="30">
        <v>2030210.78</v>
      </c>
      <c r="E476" s="31">
        <v>0</v>
      </c>
      <c r="F476" s="30">
        <f>D476-E476</f>
        <v>2030210.78</v>
      </c>
      <c r="G476" s="30">
        <v>111040.03</v>
      </c>
      <c r="H476" s="30">
        <v>0</v>
      </c>
      <c r="I476" s="30">
        <v>0</v>
      </c>
      <c r="J476" s="30">
        <f>G476-H476-I476</f>
        <v>111040.03</v>
      </c>
      <c r="K476" s="30">
        <v>636648.25</v>
      </c>
      <c r="L476" s="23">
        <f>(F476+J476)/C476</f>
        <v>288.22867276887871</v>
      </c>
      <c r="M476" s="23">
        <f>K476/C476</f>
        <v>85.697704940099612</v>
      </c>
      <c r="N476" s="28">
        <f>(F476+J476+K476)/C476</f>
        <v>373.92637770897835</v>
      </c>
    </row>
    <row r="477" spans="1:14">
      <c r="A477" s="27" t="s">
        <v>211</v>
      </c>
      <c r="B477" s="21" t="s">
        <v>199</v>
      </c>
      <c r="C477" s="22">
        <v>842</v>
      </c>
      <c r="D477" s="30">
        <v>223123.05</v>
      </c>
      <c r="E477" s="31">
        <v>0</v>
      </c>
      <c r="F477" s="30">
        <f>D477-E477</f>
        <v>223123.05</v>
      </c>
      <c r="G477" s="30">
        <v>2394.11</v>
      </c>
      <c r="H477" s="30">
        <v>0</v>
      </c>
      <c r="I477" s="30">
        <v>0</v>
      </c>
      <c r="J477" s="30">
        <f>G477-H477-I477</f>
        <v>2394.11</v>
      </c>
      <c r="K477" s="30">
        <v>89129.87</v>
      </c>
      <c r="L477" s="23">
        <f>(F477+J477)/C477</f>
        <v>267.835106888361</v>
      </c>
      <c r="M477" s="23">
        <f>K477/C477</f>
        <v>105.85495249406175</v>
      </c>
      <c r="N477" s="28">
        <f>(F477+J477+K477)/C477</f>
        <v>373.69005938242276</v>
      </c>
    </row>
    <row r="478" spans="1:14">
      <c r="A478" s="27" t="s">
        <v>614</v>
      </c>
      <c r="B478" s="21" t="s">
        <v>296</v>
      </c>
      <c r="C478" s="22">
        <v>1800</v>
      </c>
      <c r="D478" s="30">
        <v>468496.66</v>
      </c>
      <c r="E478" s="31">
        <v>0</v>
      </c>
      <c r="F478" s="30">
        <f>D478-E478</f>
        <v>468496.66</v>
      </c>
      <c r="G478" s="30">
        <v>9650.02</v>
      </c>
      <c r="H478" s="30">
        <v>0</v>
      </c>
      <c r="I478" s="30">
        <v>0</v>
      </c>
      <c r="J478" s="30">
        <f>G478-H478-I478</f>
        <v>9650.02</v>
      </c>
      <c r="K478" s="30">
        <v>191729.87</v>
      </c>
      <c r="L478" s="23">
        <f>(F478+J478)/C478</f>
        <v>265.63704444444443</v>
      </c>
      <c r="M478" s="23">
        <f>K478/C478</f>
        <v>106.51659444444444</v>
      </c>
      <c r="N478" s="28">
        <f>(F478+J478+K478)/C478</f>
        <v>372.15363888888891</v>
      </c>
    </row>
    <row r="479" spans="1:14">
      <c r="A479" s="27" t="s">
        <v>106</v>
      </c>
      <c r="B479" s="21" t="s">
        <v>103</v>
      </c>
      <c r="C479" s="22">
        <v>2135</v>
      </c>
      <c r="D479" s="30">
        <v>710088.26</v>
      </c>
      <c r="E479" s="31">
        <v>0</v>
      </c>
      <c r="F479" s="30">
        <f>D479-E479</f>
        <v>710088.26</v>
      </c>
      <c r="G479" s="30">
        <v>4887.79</v>
      </c>
      <c r="H479" s="30">
        <v>0</v>
      </c>
      <c r="I479" s="30">
        <v>0</v>
      </c>
      <c r="J479" s="30">
        <f>G479-H479-I479</f>
        <v>4887.79</v>
      </c>
      <c r="K479" s="30">
        <v>77298.149999999994</v>
      </c>
      <c r="L479" s="23">
        <f>(F479+J479)/C479</f>
        <v>334.88339578454332</v>
      </c>
      <c r="M479" s="23">
        <f>K479/C479</f>
        <v>36.205222482435595</v>
      </c>
      <c r="N479" s="28">
        <f>(F479+J479+K479)/C479</f>
        <v>371.08861826697898</v>
      </c>
    </row>
    <row r="480" spans="1:14">
      <c r="A480" s="27" t="s">
        <v>115</v>
      </c>
      <c r="B480" s="21" t="s">
        <v>103</v>
      </c>
      <c r="C480" s="22">
        <v>409</v>
      </c>
      <c r="D480" s="30">
        <v>110579.53</v>
      </c>
      <c r="E480" s="31">
        <v>0</v>
      </c>
      <c r="F480" s="30">
        <f>D480-E480</f>
        <v>110579.53</v>
      </c>
      <c r="G480" s="30">
        <v>6878.28</v>
      </c>
      <c r="H480" s="30">
        <v>0</v>
      </c>
      <c r="I480" s="30">
        <v>0</v>
      </c>
      <c r="J480" s="30">
        <f>G480-H480-I480</f>
        <v>6878.28</v>
      </c>
      <c r="K480" s="30">
        <v>34092.050000000003</v>
      </c>
      <c r="L480" s="23">
        <f>(F480+J480)/C480</f>
        <v>287.18290953545232</v>
      </c>
      <c r="M480" s="23">
        <f>K480/C480</f>
        <v>83.354645476772617</v>
      </c>
      <c r="N480" s="28">
        <f>(F480+J480+K480)/C480</f>
        <v>370.53755501222491</v>
      </c>
    </row>
    <row r="481" spans="1:14">
      <c r="A481" s="27" t="s">
        <v>293</v>
      </c>
      <c r="B481" s="21" t="s">
        <v>288</v>
      </c>
      <c r="C481" s="22">
        <v>3860</v>
      </c>
      <c r="D481" s="30">
        <v>1134614.8799999999</v>
      </c>
      <c r="E481" s="31">
        <v>0</v>
      </c>
      <c r="F481" s="30">
        <f>D481-E481</f>
        <v>1134614.8799999999</v>
      </c>
      <c r="G481" s="30">
        <v>25446.47</v>
      </c>
      <c r="H481" s="30">
        <v>0</v>
      </c>
      <c r="I481" s="30">
        <v>0</v>
      </c>
      <c r="J481" s="30">
        <f>G481-H481-I481</f>
        <v>25446.47</v>
      </c>
      <c r="K481" s="30">
        <v>269302.28999999998</v>
      </c>
      <c r="L481" s="23">
        <f>(F481+J481)/C481</f>
        <v>300.53402849740928</v>
      </c>
      <c r="M481" s="23">
        <f>K481/C481</f>
        <v>69.767432642487037</v>
      </c>
      <c r="N481" s="28">
        <f>(F481+J481+K481)/C481</f>
        <v>370.30146113989633</v>
      </c>
    </row>
    <row r="482" spans="1:14">
      <c r="A482" s="27" t="s">
        <v>477</v>
      </c>
      <c r="B482" s="21" t="s">
        <v>257</v>
      </c>
      <c r="C482" s="22">
        <v>7809</v>
      </c>
      <c r="D482" s="30">
        <v>1862937.66</v>
      </c>
      <c r="E482" s="31">
        <v>0</v>
      </c>
      <c r="F482" s="30">
        <f>D482-E482</f>
        <v>1862937.66</v>
      </c>
      <c r="G482" s="30">
        <v>53272.89</v>
      </c>
      <c r="H482" s="30">
        <v>0</v>
      </c>
      <c r="I482" s="30">
        <v>0</v>
      </c>
      <c r="J482" s="30">
        <f>G482-H482-I482</f>
        <v>53272.89</v>
      </c>
      <c r="K482" s="30">
        <v>972009.81</v>
      </c>
      <c r="L482" s="23">
        <f>(F482+J482)/C482</f>
        <v>245.38488282750669</v>
      </c>
      <c r="M482" s="23">
        <f>K482/C482</f>
        <v>124.47301959277758</v>
      </c>
      <c r="N482" s="28">
        <f>(F482+J482+K482)/C482</f>
        <v>369.85790242028429</v>
      </c>
    </row>
    <row r="483" spans="1:14">
      <c r="A483" s="27" t="s">
        <v>224</v>
      </c>
      <c r="B483" s="21" t="s">
        <v>199</v>
      </c>
      <c r="C483" s="22">
        <v>1575</v>
      </c>
      <c r="D483" s="30">
        <v>380067.95</v>
      </c>
      <c r="E483" s="31">
        <v>0</v>
      </c>
      <c r="F483" s="30">
        <f>D483-E483</f>
        <v>380067.95</v>
      </c>
      <c r="G483" s="30">
        <v>14905.43</v>
      </c>
      <c r="H483" s="30">
        <v>0</v>
      </c>
      <c r="I483" s="30">
        <v>0</v>
      </c>
      <c r="J483" s="30">
        <f>G483-H483-I483</f>
        <v>14905.43</v>
      </c>
      <c r="K483" s="30">
        <v>186055.82</v>
      </c>
      <c r="L483" s="23">
        <f>(F483+J483)/C483</f>
        <v>250.77674920634922</v>
      </c>
      <c r="M483" s="23">
        <f>K483/C483</f>
        <v>118.13067936507937</v>
      </c>
      <c r="N483" s="28">
        <f>(F483+J483+K483)/C483</f>
        <v>368.90742857142857</v>
      </c>
    </row>
    <row r="484" spans="1:14">
      <c r="A484" s="27" t="s">
        <v>176</v>
      </c>
      <c r="B484" s="21" t="s">
        <v>133</v>
      </c>
      <c r="C484" s="22">
        <v>1214</v>
      </c>
      <c r="D484" s="30">
        <v>269689.75</v>
      </c>
      <c r="E484" s="31">
        <v>0</v>
      </c>
      <c r="F484" s="30">
        <f>D484-E484</f>
        <v>269689.75</v>
      </c>
      <c r="G484" s="30">
        <v>3555.4</v>
      </c>
      <c r="H484" s="30">
        <v>0</v>
      </c>
      <c r="I484" s="30">
        <v>0</v>
      </c>
      <c r="J484" s="30">
        <f>G484-H484-I484</f>
        <v>3555.4</v>
      </c>
      <c r="K484" s="30">
        <v>174444.19</v>
      </c>
      <c r="L484" s="23">
        <f>(F484+J484)/C484</f>
        <v>225.07837726523888</v>
      </c>
      <c r="M484" s="23">
        <f>K484/C484</f>
        <v>143.69373146622735</v>
      </c>
      <c r="N484" s="28">
        <f>(F484+J484+K484)/C484</f>
        <v>368.77210873146623</v>
      </c>
    </row>
    <row r="485" spans="1:14">
      <c r="A485" s="27" t="s">
        <v>418</v>
      </c>
      <c r="B485" s="21" t="s">
        <v>342</v>
      </c>
      <c r="C485" s="22">
        <v>13808</v>
      </c>
      <c r="D485" s="30">
        <v>4122783.75</v>
      </c>
      <c r="E485" s="31">
        <v>0</v>
      </c>
      <c r="F485" s="30">
        <f>D485-E485</f>
        <v>4122783.75</v>
      </c>
      <c r="G485" s="30">
        <v>65555.100000000006</v>
      </c>
      <c r="H485" s="30">
        <v>0</v>
      </c>
      <c r="I485" s="30">
        <v>0</v>
      </c>
      <c r="J485" s="30">
        <f>G485-H485-I485</f>
        <v>65555.100000000006</v>
      </c>
      <c r="K485" s="30">
        <v>901265.24</v>
      </c>
      <c r="L485" s="23">
        <f>(F485+J485)/C485</f>
        <v>303.32697349362689</v>
      </c>
      <c r="M485" s="23">
        <f>K485/C485</f>
        <v>65.271236964078795</v>
      </c>
      <c r="N485" s="28">
        <f>(F485+J485+K485)/C485</f>
        <v>368.59821045770565</v>
      </c>
    </row>
    <row r="486" spans="1:14">
      <c r="A486" s="27" t="s">
        <v>148</v>
      </c>
      <c r="B486" s="21" t="s">
        <v>133</v>
      </c>
      <c r="C486" s="22">
        <v>295</v>
      </c>
      <c r="D486" s="30">
        <v>74663.63</v>
      </c>
      <c r="E486" s="31">
        <v>0</v>
      </c>
      <c r="F486" s="30">
        <f>D486-E486</f>
        <v>74663.63</v>
      </c>
      <c r="G486" s="30">
        <v>813.27</v>
      </c>
      <c r="H486" s="30">
        <v>0</v>
      </c>
      <c r="I486" s="30">
        <v>0</v>
      </c>
      <c r="J486" s="30">
        <f>G486-H486-I486</f>
        <v>813.27</v>
      </c>
      <c r="K486" s="30">
        <v>33244.89</v>
      </c>
      <c r="L486" s="23">
        <f>(F486+J486)/C486</f>
        <v>255.85389830508478</v>
      </c>
      <c r="M486" s="23">
        <f>K486/C486</f>
        <v>112.69454237288136</v>
      </c>
      <c r="N486" s="28">
        <f>(F486+J486+K486)/C486</f>
        <v>368.54844067796614</v>
      </c>
    </row>
    <row r="487" spans="1:14">
      <c r="A487" s="27" t="s">
        <v>592</v>
      </c>
      <c r="B487" s="21" t="s">
        <v>342</v>
      </c>
      <c r="C487" s="22">
        <v>7585</v>
      </c>
      <c r="D487" s="30">
        <v>2185758.36</v>
      </c>
      <c r="E487" s="31">
        <v>0</v>
      </c>
      <c r="F487" s="30">
        <f>D487-E487</f>
        <v>2185758.36</v>
      </c>
      <c r="G487" s="30">
        <v>50934.5</v>
      </c>
      <c r="H487" s="30">
        <v>0</v>
      </c>
      <c r="I487" s="30">
        <v>0</v>
      </c>
      <c r="J487" s="30">
        <f>G487-H487-I487</f>
        <v>50934.5</v>
      </c>
      <c r="K487" s="30">
        <v>553857.51</v>
      </c>
      <c r="L487" s="23">
        <f>(F487+J487)/C487</f>
        <v>294.88369940672379</v>
      </c>
      <c r="M487" s="23">
        <f>K487/C487</f>
        <v>73.02010678971655</v>
      </c>
      <c r="N487" s="28">
        <f>(F487+J487+K487)/C487</f>
        <v>367.90380619644037</v>
      </c>
    </row>
    <row r="488" spans="1:14">
      <c r="A488" s="27" t="s">
        <v>25</v>
      </c>
      <c r="B488" s="21" t="s">
        <v>0</v>
      </c>
      <c r="C488" s="22">
        <v>2113</v>
      </c>
      <c r="D488" s="30">
        <v>451179.87</v>
      </c>
      <c r="E488" s="31">
        <v>0</v>
      </c>
      <c r="F488" s="30">
        <f>D488-E488</f>
        <v>451179.87</v>
      </c>
      <c r="G488" s="30">
        <v>17710.04</v>
      </c>
      <c r="H488" s="30">
        <v>0</v>
      </c>
      <c r="I488" s="30">
        <v>0</v>
      </c>
      <c r="J488" s="30">
        <f>G488-H488-I488</f>
        <v>17710.04</v>
      </c>
      <c r="K488" s="30">
        <v>307648.74</v>
      </c>
      <c r="L488" s="23">
        <f>(F488+J488)/C488</f>
        <v>221.90719829626121</v>
      </c>
      <c r="M488" s="23">
        <f>K488/C488</f>
        <v>145.59807856128725</v>
      </c>
      <c r="N488" s="28">
        <f>(F488+J488+K488)/C488</f>
        <v>367.50527685754844</v>
      </c>
    </row>
    <row r="489" spans="1:14">
      <c r="A489" s="27" t="s">
        <v>191</v>
      </c>
      <c r="B489" s="21" t="s">
        <v>133</v>
      </c>
      <c r="C489" s="22">
        <v>580</v>
      </c>
      <c r="D489" s="30">
        <v>147533.62</v>
      </c>
      <c r="E489" s="31">
        <v>0</v>
      </c>
      <c r="F489" s="30">
        <f>D489-E489</f>
        <v>147533.62</v>
      </c>
      <c r="G489" s="30">
        <v>4617.6000000000004</v>
      </c>
      <c r="H489" s="30">
        <v>0</v>
      </c>
      <c r="I489" s="30">
        <v>0</v>
      </c>
      <c r="J489" s="30">
        <f>G489-H489-I489</f>
        <v>4617.6000000000004</v>
      </c>
      <c r="K489" s="30">
        <v>60494.83</v>
      </c>
      <c r="L489" s="23">
        <f>(F489+J489)/C489</f>
        <v>262.32968965517239</v>
      </c>
      <c r="M489" s="23">
        <f>K489/C489</f>
        <v>104.30143103448276</v>
      </c>
      <c r="N489" s="28">
        <f>(F489+J489+K489)/C489</f>
        <v>366.63112068965518</v>
      </c>
    </row>
    <row r="490" spans="1:14">
      <c r="A490" s="27" t="s">
        <v>480</v>
      </c>
      <c r="B490" s="21" t="s">
        <v>0</v>
      </c>
      <c r="C490" s="22">
        <v>15157</v>
      </c>
      <c r="D490" s="30">
        <v>3916001.74</v>
      </c>
      <c r="E490" s="31">
        <v>0</v>
      </c>
      <c r="F490" s="30">
        <f>D490-E490</f>
        <v>3916001.74</v>
      </c>
      <c r="G490" s="30">
        <v>52245.65</v>
      </c>
      <c r="H490" s="30">
        <v>0</v>
      </c>
      <c r="I490" s="30">
        <v>0</v>
      </c>
      <c r="J490" s="30">
        <f>G490-H490-I490</f>
        <v>52245.65</v>
      </c>
      <c r="K490" s="30">
        <v>1583828.64</v>
      </c>
      <c r="L490" s="23">
        <f>(F490+J490)/C490</f>
        <v>261.80955268192918</v>
      </c>
      <c r="M490" s="23">
        <f>K490/C490</f>
        <v>104.49486309955795</v>
      </c>
      <c r="N490" s="28">
        <f>(F490+J490+K490)/C490</f>
        <v>366.30441578148714</v>
      </c>
    </row>
    <row r="491" spans="1:14">
      <c r="A491" s="27" t="s">
        <v>93</v>
      </c>
      <c r="B491" s="21" t="s">
        <v>0</v>
      </c>
      <c r="C491" s="22">
        <v>382</v>
      </c>
      <c r="D491" s="30">
        <v>82472.679999999993</v>
      </c>
      <c r="E491" s="31">
        <v>0</v>
      </c>
      <c r="F491" s="30">
        <f>D491-E491</f>
        <v>82472.679999999993</v>
      </c>
      <c r="G491" s="30">
        <v>1053.75</v>
      </c>
      <c r="H491" s="30">
        <v>0</v>
      </c>
      <c r="I491" s="30">
        <v>0</v>
      </c>
      <c r="J491" s="30">
        <f>G491-H491-I491</f>
        <v>1053.75</v>
      </c>
      <c r="K491" s="30">
        <v>56275.23</v>
      </c>
      <c r="L491" s="23">
        <f>(F491+J491)/C491</f>
        <v>218.65557591623036</v>
      </c>
      <c r="M491" s="23">
        <f>K491/C491</f>
        <v>147.31735602094241</v>
      </c>
      <c r="N491" s="28">
        <f>(F491+J491+K491)/C491</f>
        <v>365.9729319371728</v>
      </c>
    </row>
    <row r="492" spans="1:14">
      <c r="A492" s="27" t="s">
        <v>81</v>
      </c>
      <c r="B492" s="21" t="s">
        <v>0</v>
      </c>
      <c r="C492" s="22">
        <v>834</v>
      </c>
      <c r="D492" s="30">
        <v>139263.84</v>
      </c>
      <c r="E492" s="31">
        <v>0</v>
      </c>
      <c r="F492" s="30">
        <f>D492-E492</f>
        <v>139263.84</v>
      </c>
      <c r="G492" s="30">
        <v>94.5</v>
      </c>
      <c r="H492" s="30">
        <v>0</v>
      </c>
      <c r="I492" s="30">
        <v>0</v>
      </c>
      <c r="J492" s="30">
        <f>G492-H492-I492</f>
        <v>94.5</v>
      </c>
      <c r="K492" s="30">
        <v>165522.04999999999</v>
      </c>
      <c r="L492" s="23">
        <f>(F492+J492)/C492</f>
        <v>167.09633093525179</v>
      </c>
      <c r="M492" s="23">
        <f>K492/C492</f>
        <v>198.46768585131892</v>
      </c>
      <c r="N492" s="28">
        <f>(F492+J492+K492)/C492</f>
        <v>365.56401678657073</v>
      </c>
    </row>
    <row r="493" spans="1:14">
      <c r="A493" s="27" t="s">
        <v>179</v>
      </c>
      <c r="B493" s="21" t="s">
        <v>133</v>
      </c>
      <c r="C493" s="22">
        <v>4382</v>
      </c>
      <c r="D493" s="30">
        <v>1201871.92</v>
      </c>
      <c r="E493" s="31">
        <v>0</v>
      </c>
      <c r="F493" s="30">
        <f>D493-E493</f>
        <v>1201871.92</v>
      </c>
      <c r="G493" s="30">
        <v>80382.899999999994</v>
      </c>
      <c r="H493" s="30">
        <v>0</v>
      </c>
      <c r="I493" s="30">
        <v>0</v>
      </c>
      <c r="J493" s="30">
        <f>G493-H493-I493</f>
        <v>80382.899999999994</v>
      </c>
      <c r="K493" s="30">
        <v>316441.45</v>
      </c>
      <c r="L493" s="23">
        <f>(F493+J493)/C493</f>
        <v>292.61862619808301</v>
      </c>
      <c r="M493" s="23">
        <f>K493/C493</f>
        <v>72.213931994523051</v>
      </c>
      <c r="N493" s="28">
        <f>(F493+J493+K493)/C493</f>
        <v>364.83255819260609</v>
      </c>
    </row>
    <row r="494" spans="1:14">
      <c r="A494" s="27" t="s">
        <v>21</v>
      </c>
      <c r="B494" s="21" t="s">
        <v>0</v>
      </c>
      <c r="C494" s="22">
        <v>1173</v>
      </c>
      <c r="D494" s="30">
        <v>288207.51</v>
      </c>
      <c r="E494" s="31">
        <v>0</v>
      </c>
      <c r="F494" s="30">
        <f>D494-E494</f>
        <v>288207.51</v>
      </c>
      <c r="G494" s="30">
        <v>35158.25</v>
      </c>
      <c r="H494" s="30">
        <v>0</v>
      </c>
      <c r="I494" s="30">
        <v>0</v>
      </c>
      <c r="J494" s="30">
        <f>G494-H494-I494</f>
        <v>35158.25</v>
      </c>
      <c r="K494" s="30">
        <v>104425.09</v>
      </c>
      <c r="L494" s="23">
        <f>(F494+J494)/C494</f>
        <v>275.6741346973572</v>
      </c>
      <c r="M494" s="23">
        <f>K494/C494</f>
        <v>89.023947144075024</v>
      </c>
      <c r="N494" s="28">
        <f>(F494+J494+K494)/C494</f>
        <v>364.69808184143221</v>
      </c>
    </row>
    <row r="495" spans="1:14">
      <c r="A495" s="27" t="s">
        <v>661</v>
      </c>
      <c r="B495" s="21" t="s">
        <v>0</v>
      </c>
      <c r="C495" s="22">
        <v>2523</v>
      </c>
      <c r="D495" s="30">
        <v>625504.54</v>
      </c>
      <c r="E495" s="31">
        <v>0</v>
      </c>
      <c r="F495" s="30">
        <f>D495-E495</f>
        <v>625504.54</v>
      </c>
      <c r="G495" s="30">
        <v>16068.48</v>
      </c>
      <c r="H495" s="30">
        <v>0</v>
      </c>
      <c r="I495" s="30">
        <v>0</v>
      </c>
      <c r="J495" s="30">
        <f>G495-H495-I495</f>
        <v>16068.48</v>
      </c>
      <c r="K495" s="30">
        <v>275768.78999999998</v>
      </c>
      <c r="L495" s="23">
        <f>(F495+J495)/C495</f>
        <v>254.28974237019423</v>
      </c>
      <c r="M495" s="23">
        <f>K495/C495</f>
        <v>109.3019381688466</v>
      </c>
      <c r="N495" s="28">
        <f>(F495+J495+K495)/C495</f>
        <v>363.59168053904085</v>
      </c>
    </row>
    <row r="496" spans="1:14">
      <c r="A496" s="27" t="s">
        <v>474</v>
      </c>
      <c r="B496" s="21" t="s">
        <v>342</v>
      </c>
      <c r="C496" s="22">
        <v>6091</v>
      </c>
      <c r="D496" s="30">
        <v>1912282.53</v>
      </c>
      <c r="E496" s="31">
        <v>0</v>
      </c>
      <c r="F496" s="30">
        <f>D496-E496</f>
        <v>1912282.53</v>
      </c>
      <c r="G496" s="30">
        <v>42314.85</v>
      </c>
      <c r="H496" s="30">
        <v>0</v>
      </c>
      <c r="I496" s="30">
        <v>0</v>
      </c>
      <c r="J496" s="30">
        <f>G496-H496-I496</f>
        <v>42314.85</v>
      </c>
      <c r="K496" s="30">
        <v>255999.35</v>
      </c>
      <c r="L496" s="23">
        <f>(F496+J496)/C496</f>
        <v>320.8992579215236</v>
      </c>
      <c r="M496" s="23">
        <f>K496/C496</f>
        <v>42.02911672960105</v>
      </c>
      <c r="N496" s="28">
        <f>(F496+J496+K496)/C496</f>
        <v>362.92837465112461</v>
      </c>
    </row>
    <row r="497" spans="1:14">
      <c r="A497" s="27" t="s">
        <v>111</v>
      </c>
      <c r="B497" s="21" t="s">
        <v>103</v>
      </c>
      <c r="C497" s="22">
        <v>2176</v>
      </c>
      <c r="D497" s="30">
        <v>612242.44999999995</v>
      </c>
      <c r="E497" s="31">
        <v>0</v>
      </c>
      <c r="F497" s="30">
        <f>D497-E497</f>
        <v>612242.44999999995</v>
      </c>
      <c r="G497" s="30">
        <v>22010.58</v>
      </c>
      <c r="H497" s="30">
        <v>0</v>
      </c>
      <c r="I497" s="30">
        <v>0</v>
      </c>
      <c r="J497" s="30">
        <f>G497-H497-I497</f>
        <v>22010.58</v>
      </c>
      <c r="K497" s="30">
        <v>154889.32999999999</v>
      </c>
      <c r="L497" s="23">
        <f>(F497+J497)/C497</f>
        <v>291.47657628676467</v>
      </c>
      <c r="M497" s="23">
        <f>K497/C497</f>
        <v>71.180758272058824</v>
      </c>
      <c r="N497" s="28">
        <f>(F497+J497+K497)/C497</f>
        <v>362.65733455882349</v>
      </c>
    </row>
    <row r="498" spans="1:14">
      <c r="A498" s="27" t="s">
        <v>475</v>
      </c>
      <c r="B498" s="21" t="s">
        <v>0</v>
      </c>
      <c r="C498" s="22">
        <v>15200</v>
      </c>
      <c r="D498" s="30">
        <v>3302209.14</v>
      </c>
      <c r="E498" s="31">
        <v>0</v>
      </c>
      <c r="F498" s="30">
        <f>D498-E498</f>
        <v>3302209.14</v>
      </c>
      <c r="G498" s="30">
        <v>419426.2</v>
      </c>
      <c r="H498" s="30">
        <v>0</v>
      </c>
      <c r="I498" s="30">
        <v>0</v>
      </c>
      <c r="J498" s="30">
        <f>G498-H498-I498</f>
        <v>419426.2</v>
      </c>
      <c r="K498" s="30">
        <v>1781132.07</v>
      </c>
      <c r="L498" s="23">
        <f>(F498+J498)/C498</f>
        <v>244.8444302631579</v>
      </c>
      <c r="M498" s="23">
        <f>K498/C498</f>
        <v>117.17974144736843</v>
      </c>
      <c r="N498" s="28">
        <f>(F498+J498+K498)/C498</f>
        <v>362.02417171052633</v>
      </c>
    </row>
    <row r="499" spans="1:14">
      <c r="A499" s="27" t="s">
        <v>654</v>
      </c>
      <c r="B499" s="21" t="s">
        <v>103</v>
      </c>
      <c r="C499" s="22">
        <v>1035</v>
      </c>
      <c r="D499" s="30">
        <v>310506.96999999997</v>
      </c>
      <c r="E499" s="31">
        <v>0</v>
      </c>
      <c r="F499" s="30">
        <f>D499-E499</f>
        <v>310506.96999999997</v>
      </c>
      <c r="G499" s="30">
        <v>3569.71</v>
      </c>
      <c r="H499" s="30">
        <v>0</v>
      </c>
      <c r="I499" s="30">
        <v>0</v>
      </c>
      <c r="J499" s="30">
        <f>G499-H499-I499</f>
        <v>3569.71</v>
      </c>
      <c r="K499" s="30">
        <v>59292.55</v>
      </c>
      <c r="L499" s="23">
        <f>(F499+J499)/C499</f>
        <v>303.45572946859903</v>
      </c>
      <c r="M499" s="23">
        <f>K499/C499</f>
        <v>57.287487922705317</v>
      </c>
      <c r="N499" s="28">
        <f>(F499+J499+K499)/C499</f>
        <v>360.74321739130431</v>
      </c>
    </row>
    <row r="500" spans="1:14">
      <c r="A500" s="27" t="s">
        <v>322</v>
      </c>
      <c r="B500" s="21" t="s">
        <v>296</v>
      </c>
      <c r="C500" s="22">
        <v>868</v>
      </c>
      <c r="D500" s="30">
        <v>232939.34</v>
      </c>
      <c r="E500" s="31">
        <v>0</v>
      </c>
      <c r="F500" s="30">
        <f>D500-E500</f>
        <v>232939.34</v>
      </c>
      <c r="G500" s="30">
        <v>1347.69</v>
      </c>
      <c r="H500" s="30">
        <v>0</v>
      </c>
      <c r="I500" s="30">
        <v>0</v>
      </c>
      <c r="J500" s="30">
        <f>G500-H500-I500</f>
        <v>1347.69</v>
      </c>
      <c r="K500" s="30">
        <v>78697.320000000007</v>
      </c>
      <c r="L500" s="23">
        <f>(F500+J500)/C500</f>
        <v>269.91593317972348</v>
      </c>
      <c r="M500" s="23">
        <f>K500/C500</f>
        <v>90.665115207373276</v>
      </c>
      <c r="N500" s="28">
        <f>(F500+J500+K500)/C500</f>
        <v>360.58104838709676</v>
      </c>
    </row>
    <row r="501" spans="1:14">
      <c r="A501" s="27" t="s">
        <v>476</v>
      </c>
      <c r="B501" s="21" t="s">
        <v>342</v>
      </c>
      <c r="C501" s="22">
        <v>8610</v>
      </c>
      <c r="D501" s="30">
        <v>2196406.4900000002</v>
      </c>
      <c r="E501" s="31">
        <v>0</v>
      </c>
      <c r="F501" s="30">
        <f>D501-E501</f>
        <v>2196406.4900000002</v>
      </c>
      <c r="G501" s="30">
        <v>52162.31</v>
      </c>
      <c r="H501" s="30">
        <v>0</v>
      </c>
      <c r="I501" s="30">
        <v>0</v>
      </c>
      <c r="J501" s="30">
        <f>G501-H501-I501</f>
        <v>52162.31</v>
      </c>
      <c r="K501" s="30">
        <v>849065.74</v>
      </c>
      <c r="L501" s="23">
        <f>(F501+J501)/C501</f>
        <v>261.15781649245065</v>
      </c>
      <c r="M501" s="23">
        <f>K501/C501</f>
        <v>98.613907084785126</v>
      </c>
      <c r="N501" s="28">
        <f>(F501+J501+K501)/C501</f>
        <v>359.77172357723578</v>
      </c>
    </row>
    <row r="502" spans="1:14">
      <c r="A502" s="27" t="s">
        <v>124</v>
      </c>
      <c r="B502" s="21" t="s">
        <v>103</v>
      </c>
      <c r="C502" s="22">
        <v>2222</v>
      </c>
      <c r="D502" s="30">
        <v>652938.21</v>
      </c>
      <c r="E502" s="31">
        <v>0</v>
      </c>
      <c r="F502" s="30">
        <f>D502-E502</f>
        <v>652938.21</v>
      </c>
      <c r="G502" s="30">
        <v>5907.83</v>
      </c>
      <c r="H502" s="30">
        <v>0</v>
      </c>
      <c r="I502" s="30">
        <v>0</v>
      </c>
      <c r="J502" s="30">
        <f>G502-H502-I502</f>
        <v>5907.83</v>
      </c>
      <c r="K502" s="30">
        <v>139448.48000000001</v>
      </c>
      <c r="L502" s="23">
        <f>(F502+J502)/C502</f>
        <v>296.51036903690368</v>
      </c>
      <c r="M502" s="23">
        <f>K502/C502</f>
        <v>62.758091809180925</v>
      </c>
      <c r="N502" s="28">
        <f>(F502+J502+K502)/C502</f>
        <v>359.26846084608457</v>
      </c>
    </row>
    <row r="503" spans="1:14">
      <c r="A503" s="27" t="s">
        <v>117</v>
      </c>
      <c r="B503" s="21" t="s">
        <v>103</v>
      </c>
      <c r="C503" s="22">
        <v>3736</v>
      </c>
      <c r="D503" s="30">
        <v>1049111.74</v>
      </c>
      <c r="E503" s="31">
        <v>0</v>
      </c>
      <c r="F503" s="30">
        <f>D503-E503</f>
        <v>1049111.74</v>
      </c>
      <c r="G503" s="30">
        <v>33451.760000000002</v>
      </c>
      <c r="H503" s="30">
        <v>0</v>
      </c>
      <c r="I503" s="30">
        <v>0</v>
      </c>
      <c r="J503" s="30">
        <f>G503-H503-I503</f>
        <v>33451.760000000002</v>
      </c>
      <c r="K503" s="30">
        <v>258574.04</v>
      </c>
      <c r="L503" s="23">
        <f>(F503+J503)/C503</f>
        <v>289.76539079229121</v>
      </c>
      <c r="M503" s="23">
        <f>K503/C503</f>
        <v>69.21146680942185</v>
      </c>
      <c r="N503" s="28">
        <f>(F503+J503+K503)/C503</f>
        <v>358.97685760171305</v>
      </c>
    </row>
    <row r="504" spans="1:14">
      <c r="A504" s="27" t="s">
        <v>107</v>
      </c>
      <c r="B504" s="21" t="s">
        <v>103</v>
      </c>
      <c r="C504" s="22">
        <v>263</v>
      </c>
      <c r="D504" s="30">
        <v>70691.149999999994</v>
      </c>
      <c r="E504" s="31">
        <v>0</v>
      </c>
      <c r="F504" s="30">
        <f>D504-E504</f>
        <v>70691.149999999994</v>
      </c>
      <c r="G504" s="30">
        <v>7770.95</v>
      </c>
      <c r="H504" s="30">
        <v>0</v>
      </c>
      <c r="I504" s="30">
        <v>0</v>
      </c>
      <c r="J504" s="30">
        <f>G504-H504-I504</f>
        <v>7770.95</v>
      </c>
      <c r="K504" s="30">
        <v>15887.28</v>
      </c>
      <c r="L504" s="23">
        <f>(F504+J504)/C504</f>
        <v>298.33498098859314</v>
      </c>
      <c r="M504" s="23">
        <f>K504/C504</f>
        <v>60.407908745247148</v>
      </c>
      <c r="N504" s="28">
        <f>(F504+J504+K504)/C504</f>
        <v>358.74288973384029</v>
      </c>
    </row>
    <row r="505" spans="1:14">
      <c r="A505" s="27" t="s">
        <v>351</v>
      </c>
      <c r="B505" s="21" t="s">
        <v>342</v>
      </c>
      <c r="C505" s="22">
        <v>3941</v>
      </c>
      <c r="D505" s="30">
        <v>1177958.24</v>
      </c>
      <c r="E505" s="31">
        <v>0</v>
      </c>
      <c r="F505" s="30">
        <f>D505-E505</f>
        <v>1177958.24</v>
      </c>
      <c r="G505" s="30">
        <v>21674.6</v>
      </c>
      <c r="H505" s="30">
        <v>0</v>
      </c>
      <c r="I505" s="30">
        <v>0</v>
      </c>
      <c r="J505" s="30">
        <f>G505-H505-I505</f>
        <v>21674.6</v>
      </c>
      <c r="K505" s="30">
        <v>214006.57</v>
      </c>
      <c r="L505" s="23">
        <f>(F505+J505)/C505</f>
        <v>304.39808170515101</v>
      </c>
      <c r="M505" s="23">
        <f>K505/C505</f>
        <v>54.302605937579294</v>
      </c>
      <c r="N505" s="28">
        <f>(F505+J505+K505)/C505</f>
        <v>358.70068764273032</v>
      </c>
    </row>
    <row r="506" spans="1:14">
      <c r="A506" s="27" t="s">
        <v>459</v>
      </c>
      <c r="B506" s="21" t="s">
        <v>257</v>
      </c>
      <c r="C506" s="22">
        <v>7104</v>
      </c>
      <c r="D506" s="30">
        <v>1999354.85</v>
      </c>
      <c r="E506" s="31">
        <v>0</v>
      </c>
      <c r="F506" s="30">
        <f>D506-E506</f>
        <v>1999354.85</v>
      </c>
      <c r="G506" s="30">
        <v>17532.330000000002</v>
      </c>
      <c r="H506" s="30">
        <v>0</v>
      </c>
      <c r="I506" s="30">
        <v>0</v>
      </c>
      <c r="J506" s="30">
        <f>G506-H506-I506</f>
        <v>17532.330000000002</v>
      </c>
      <c r="K506" s="30">
        <v>531169.56000000006</v>
      </c>
      <c r="L506" s="23">
        <f>(F506+J506)/C506</f>
        <v>283.90866835585587</v>
      </c>
      <c r="M506" s="23">
        <f>K506/C506</f>
        <v>74.770489864864871</v>
      </c>
      <c r="N506" s="28">
        <f>(F506+J506+K506)/C506</f>
        <v>358.67915822072075</v>
      </c>
    </row>
    <row r="507" spans="1:14">
      <c r="A507" s="27" t="s">
        <v>119</v>
      </c>
      <c r="B507" s="21" t="s">
        <v>103</v>
      </c>
      <c r="C507" s="22">
        <v>2023</v>
      </c>
      <c r="D507" s="30">
        <v>582119.06000000006</v>
      </c>
      <c r="E507" s="31">
        <v>0</v>
      </c>
      <c r="F507" s="30">
        <f>D507-E507</f>
        <v>582119.06000000006</v>
      </c>
      <c r="G507" s="30">
        <v>12462.16</v>
      </c>
      <c r="H507" s="30">
        <v>0</v>
      </c>
      <c r="I507" s="30">
        <v>0</v>
      </c>
      <c r="J507" s="30">
        <f>G507-H507-I507</f>
        <v>12462.16</v>
      </c>
      <c r="K507" s="30">
        <v>130415.79</v>
      </c>
      <c r="L507" s="23">
        <f>(F507+J507)/C507</f>
        <v>293.91063766683146</v>
      </c>
      <c r="M507" s="23">
        <f>K507/C507</f>
        <v>64.466529906080069</v>
      </c>
      <c r="N507" s="28">
        <f>(F507+J507+K507)/C507</f>
        <v>358.37716757291156</v>
      </c>
    </row>
    <row r="508" spans="1:14">
      <c r="A508" s="27" t="s">
        <v>186</v>
      </c>
      <c r="B508" s="21" t="s">
        <v>133</v>
      </c>
      <c r="C508" s="22">
        <v>4596</v>
      </c>
      <c r="D508" s="30">
        <v>1416068.67</v>
      </c>
      <c r="E508" s="31">
        <v>0</v>
      </c>
      <c r="F508" s="30">
        <f>D508-E508</f>
        <v>1416068.67</v>
      </c>
      <c r="G508" s="30">
        <v>38948.58</v>
      </c>
      <c r="H508" s="30">
        <v>0</v>
      </c>
      <c r="I508" s="30">
        <v>0</v>
      </c>
      <c r="J508" s="30">
        <f>G508-H508-I508</f>
        <v>38948.58</v>
      </c>
      <c r="K508" s="30">
        <v>187837</v>
      </c>
      <c r="L508" s="23">
        <f>(F508+J508)/C508</f>
        <v>316.58338772845951</v>
      </c>
      <c r="M508" s="23">
        <f>K508/C508</f>
        <v>40.869669277632724</v>
      </c>
      <c r="N508" s="28">
        <f>(F508+J508+K508)/C508</f>
        <v>357.45305700609225</v>
      </c>
    </row>
    <row r="509" spans="1:14">
      <c r="A509" s="27" t="s">
        <v>165</v>
      </c>
      <c r="B509" s="21" t="s">
        <v>133</v>
      </c>
      <c r="C509" s="22">
        <v>3005</v>
      </c>
      <c r="D509" s="30">
        <v>1003558.75</v>
      </c>
      <c r="E509" s="31">
        <v>0</v>
      </c>
      <c r="F509" s="30">
        <f>D509-E509</f>
        <v>1003558.75</v>
      </c>
      <c r="G509" s="30">
        <v>12595.69</v>
      </c>
      <c r="H509" s="30">
        <v>0</v>
      </c>
      <c r="I509" s="30">
        <v>0</v>
      </c>
      <c r="J509" s="30">
        <f>G509-H509-I509</f>
        <v>12595.69</v>
      </c>
      <c r="K509" s="30">
        <v>57681.26</v>
      </c>
      <c r="L509" s="23">
        <f>(F509+J509)/C509</f>
        <v>338.15455574043261</v>
      </c>
      <c r="M509" s="23">
        <f>K509/C509</f>
        <v>19.195094841930118</v>
      </c>
      <c r="N509" s="28">
        <f>(F509+J509+K509)/C509</f>
        <v>357.3496505823627</v>
      </c>
    </row>
    <row r="510" spans="1:14">
      <c r="A510" s="27" t="s">
        <v>573</v>
      </c>
      <c r="B510" s="21" t="s">
        <v>103</v>
      </c>
      <c r="C510" s="22">
        <v>675</v>
      </c>
      <c r="D510" s="30">
        <v>198519.71</v>
      </c>
      <c r="E510" s="31">
        <v>0</v>
      </c>
      <c r="F510" s="30">
        <f>D510-E510</f>
        <v>198519.71</v>
      </c>
      <c r="G510" s="30">
        <v>4699.6400000000003</v>
      </c>
      <c r="H510" s="30">
        <v>0</v>
      </c>
      <c r="I510" s="30">
        <v>0</v>
      </c>
      <c r="J510" s="30">
        <f>G510-H510-I510</f>
        <v>4699.6400000000003</v>
      </c>
      <c r="K510" s="30">
        <v>37928.06</v>
      </c>
      <c r="L510" s="23">
        <f>(F510+J510)/C510</f>
        <v>301.06570370370372</v>
      </c>
      <c r="M510" s="23">
        <f>K510/C510</f>
        <v>56.189718518518518</v>
      </c>
      <c r="N510" s="28">
        <f>(F510+J510+K510)/C510</f>
        <v>357.25542222222225</v>
      </c>
    </row>
    <row r="511" spans="1:14">
      <c r="A511" s="27" t="s">
        <v>134</v>
      </c>
      <c r="B511" s="21" t="s">
        <v>133</v>
      </c>
      <c r="C511" s="22">
        <v>242</v>
      </c>
      <c r="D511" s="30">
        <v>54258.03</v>
      </c>
      <c r="E511" s="31">
        <v>0</v>
      </c>
      <c r="F511" s="30">
        <f>D511-E511</f>
        <v>54258.03</v>
      </c>
      <c r="G511" s="30">
        <v>12.64</v>
      </c>
      <c r="H511" s="30">
        <v>0</v>
      </c>
      <c r="I511" s="30">
        <v>0</v>
      </c>
      <c r="J511" s="30">
        <f>G511-H511-I511</f>
        <v>12.64</v>
      </c>
      <c r="K511" s="30">
        <v>32139.66</v>
      </c>
      <c r="L511" s="23">
        <f>(F511+J511)/C511</f>
        <v>224.25896694214876</v>
      </c>
      <c r="M511" s="23">
        <f>K511/C511</f>
        <v>132.80851239669423</v>
      </c>
      <c r="N511" s="28">
        <f>(F511+J511+K511)/C511</f>
        <v>357.06747933884299</v>
      </c>
    </row>
    <row r="512" spans="1:14">
      <c r="A512" s="27" t="s">
        <v>447</v>
      </c>
      <c r="B512" s="21" t="s">
        <v>342</v>
      </c>
      <c r="C512" s="22">
        <v>13974</v>
      </c>
      <c r="D512" s="30">
        <v>4116192.31</v>
      </c>
      <c r="E512" s="31">
        <v>0</v>
      </c>
      <c r="F512" s="30">
        <f>D512-E512</f>
        <v>4116192.31</v>
      </c>
      <c r="G512" s="30">
        <v>125018.69</v>
      </c>
      <c r="H512" s="30">
        <v>0</v>
      </c>
      <c r="I512" s="30">
        <v>0</v>
      </c>
      <c r="J512" s="30">
        <f>G512-H512-I512</f>
        <v>125018.69</v>
      </c>
      <c r="K512" s="30">
        <v>732522.94</v>
      </c>
      <c r="L512" s="23">
        <f>(F512+J512)/C512</f>
        <v>303.50729927007302</v>
      </c>
      <c r="M512" s="23">
        <f>K512/C512</f>
        <v>52.420419350221835</v>
      </c>
      <c r="N512" s="28">
        <f>(F512+J512+K512)/C512</f>
        <v>355.9277186202948</v>
      </c>
    </row>
    <row r="513" spans="1:14">
      <c r="A513" s="27" t="s">
        <v>466</v>
      </c>
      <c r="B513" s="21" t="s">
        <v>342</v>
      </c>
      <c r="C513" s="22">
        <v>11868</v>
      </c>
      <c r="D513" s="30">
        <v>3617376.58</v>
      </c>
      <c r="E513" s="31">
        <v>0</v>
      </c>
      <c r="F513" s="30">
        <f>D513-E513</f>
        <v>3617376.58</v>
      </c>
      <c r="G513" s="30">
        <v>62839.519999999997</v>
      </c>
      <c r="H513" s="30">
        <v>0</v>
      </c>
      <c r="I513" s="30">
        <v>0</v>
      </c>
      <c r="J513" s="30">
        <f>G513-H513-I513</f>
        <v>62839.519999999997</v>
      </c>
      <c r="K513" s="30">
        <v>527207.93000000005</v>
      </c>
      <c r="L513" s="23">
        <f>(F513+J513)/C513</f>
        <v>310.095728008089</v>
      </c>
      <c r="M513" s="23">
        <f>K513/C513</f>
        <v>44.422643242332327</v>
      </c>
      <c r="N513" s="28">
        <f>(F513+J513+K513)/C513</f>
        <v>354.5183712504213</v>
      </c>
    </row>
    <row r="514" spans="1:14">
      <c r="A514" s="27" t="s">
        <v>464</v>
      </c>
      <c r="B514" s="21" t="s">
        <v>0</v>
      </c>
      <c r="C514" s="22">
        <v>9930</v>
      </c>
      <c r="D514" s="30">
        <v>2663087.5</v>
      </c>
      <c r="E514" s="31">
        <v>0</v>
      </c>
      <c r="F514" s="30">
        <f>D514-E514</f>
        <v>2663087.5</v>
      </c>
      <c r="G514" s="30">
        <v>89573.27</v>
      </c>
      <c r="H514" s="30">
        <v>0</v>
      </c>
      <c r="I514" s="30">
        <v>0</v>
      </c>
      <c r="J514" s="30">
        <f>G514-H514-I514</f>
        <v>89573.27</v>
      </c>
      <c r="K514" s="30">
        <v>759904.04</v>
      </c>
      <c r="L514" s="23">
        <f>(F514+J514)/C514</f>
        <v>277.20652265861025</v>
      </c>
      <c r="M514" s="23">
        <f>K514/C514</f>
        <v>76.526086606243709</v>
      </c>
      <c r="N514" s="28">
        <f>(F514+J514+K514)/C514</f>
        <v>353.73260926485398</v>
      </c>
    </row>
    <row r="515" spans="1:14">
      <c r="A515" s="27" t="s">
        <v>187</v>
      </c>
      <c r="B515" s="21" t="s">
        <v>133</v>
      </c>
      <c r="C515" s="22">
        <v>1238</v>
      </c>
      <c r="D515" s="30">
        <v>304292.32</v>
      </c>
      <c r="E515" s="31">
        <v>0</v>
      </c>
      <c r="F515" s="30">
        <f>D515-E515</f>
        <v>304292.32</v>
      </c>
      <c r="G515" s="30">
        <v>15674</v>
      </c>
      <c r="H515" s="30">
        <v>0</v>
      </c>
      <c r="I515" s="30">
        <v>0</v>
      </c>
      <c r="J515" s="30">
        <f>G515-H515-I515</f>
        <v>15674</v>
      </c>
      <c r="K515" s="30">
        <v>117557.05</v>
      </c>
      <c r="L515" s="23">
        <f>(F515+J515)/C515</f>
        <v>258.45421647819063</v>
      </c>
      <c r="M515" s="23">
        <f>K515/C515</f>
        <v>94.957229402261717</v>
      </c>
      <c r="N515" s="28">
        <f>(F515+J515+K515)/C515</f>
        <v>353.41144588045233</v>
      </c>
    </row>
    <row r="516" spans="1:14">
      <c r="A516" s="27" t="s">
        <v>472</v>
      </c>
      <c r="B516" s="21" t="s">
        <v>0</v>
      </c>
      <c r="C516" s="22">
        <v>9349</v>
      </c>
      <c r="D516" s="30">
        <v>2356837.9</v>
      </c>
      <c r="E516" s="31">
        <v>0</v>
      </c>
      <c r="F516" s="30">
        <f>D516-E516</f>
        <v>2356837.9</v>
      </c>
      <c r="G516" s="30">
        <v>-16669.509999999998</v>
      </c>
      <c r="H516" s="30">
        <v>0</v>
      </c>
      <c r="I516" s="30">
        <v>0</v>
      </c>
      <c r="J516" s="30">
        <f>G516-H516-I516</f>
        <v>-16669.509999999998</v>
      </c>
      <c r="K516" s="30">
        <v>951127.62</v>
      </c>
      <c r="L516" s="23">
        <f>(F516+J516)/C516</f>
        <v>250.31216065889402</v>
      </c>
      <c r="M516" s="23">
        <f>K516/C516</f>
        <v>101.7357599743288</v>
      </c>
      <c r="N516" s="28">
        <f>(F516+J516+K516)/C516</f>
        <v>352.04792063322282</v>
      </c>
    </row>
    <row r="517" spans="1:14">
      <c r="A517" s="27" t="s">
        <v>212</v>
      </c>
      <c r="B517" s="21" t="s">
        <v>199</v>
      </c>
      <c r="C517" s="22">
        <v>472</v>
      </c>
      <c r="D517" s="30">
        <v>93413.7</v>
      </c>
      <c r="E517" s="31">
        <v>0</v>
      </c>
      <c r="F517" s="30">
        <f>D517-E517</f>
        <v>93413.7</v>
      </c>
      <c r="G517" s="30">
        <v>4413</v>
      </c>
      <c r="H517" s="30">
        <v>0</v>
      </c>
      <c r="I517" s="30">
        <v>0</v>
      </c>
      <c r="J517" s="30">
        <f>G517-H517-I517</f>
        <v>4413</v>
      </c>
      <c r="K517" s="30">
        <v>67333.98</v>
      </c>
      <c r="L517" s="23">
        <f>(F517+J517)/C517</f>
        <v>207.25995762711864</v>
      </c>
      <c r="M517" s="23">
        <f>K517/C517</f>
        <v>142.65673728813559</v>
      </c>
      <c r="N517" s="28">
        <f>(F517+J517+K517)/C517</f>
        <v>349.9166949152542</v>
      </c>
    </row>
    <row r="518" spans="1:14">
      <c r="A518" s="27" t="s">
        <v>483</v>
      </c>
      <c r="B518" s="21" t="s">
        <v>288</v>
      </c>
      <c r="C518" s="22">
        <v>7670</v>
      </c>
      <c r="D518" s="30">
        <v>2033075.69</v>
      </c>
      <c r="E518" s="31">
        <v>0</v>
      </c>
      <c r="F518" s="30">
        <f>D518-E518</f>
        <v>2033075.69</v>
      </c>
      <c r="G518" s="30">
        <v>35573.9</v>
      </c>
      <c r="H518" s="30">
        <v>0</v>
      </c>
      <c r="I518" s="30">
        <v>0</v>
      </c>
      <c r="J518" s="30">
        <f>G518-H518-I518</f>
        <v>35573.9</v>
      </c>
      <c r="K518" s="30">
        <v>610111.84</v>
      </c>
      <c r="L518" s="23">
        <f>(F518+J518)/C518</f>
        <v>269.70659582790091</v>
      </c>
      <c r="M518" s="23">
        <f>K518/C518</f>
        <v>79.545220338983043</v>
      </c>
      <c r="N518" s="28">
        <f>(F518+J518+K518)/C518</f>
        <v>349.25181616688394</v>
      </c>
    </row>
    <row r="519" spans="1:14">
      <c r="A519" s="27" t="s">
        <v>325</v>
      </c>
      <c r="B519" s="21" t="s">
        <v>296</v>
      </c>
      <c r="C519" s="22">
        <v>793</v>
      </c>
      <c r="D519" s="30">
        <v>167635.07</v>
      </c>
      <c r="E519" s="31">
        <v>0</v>
      </c>
      <c r="F519" s="30">
        <f>D519-E519</f>
        <v>167635.07</v>
      </c>
      <c r="G519" s="30">
        <v>612.01</v>
      </c>
      <c r="H519" s="30">
        <v>0</v>
      </c>
      <c r="I519" s="30">
        <v>0</v>
      </c>
      <c r="J519" s="30">
        <f>G519-H519-I519</f>
        <v>612.01</v>
      </c>
      <c r="K519" s="30">
        <v>108651.42</v>
      </c>
      <c r="L519" s="23">
        <f>(F519+J519)/C519</f>
        <v>212.16529634300127</v>
      </c>
      <c r="M519" s="23">
        <f>K519/C519</f>
        <v>137.01313997477931</v>
      </c>
      <c r="N519" s="28">
        <f>(F519+J519+K519)/C519</f>
        <v>349.17843631778055</v>
      </c>
    </row>
    <row r="520" spans="1:14">
      <c r="A520" s="27" t="s">
        <v>314</v>
      </c>
      <c r="B520" s="21" t="s">
        <v>296</v>
      </c>
      <c r="C520" s="22">
        <v>3648</v>
      </c>
      <c r="D520" s="30">
        <v>866904.52</v>
      </c>
      <c r="E520" s="31">
        <v>0</v>
      </c>
      <c r="F520" s="30">
        <f>D520-E520</f>
        <v>866904.52</v>
      </c>
      <c r="G520" s="30">
        <v>44200.15</v>
      </c>
      <c r="H520" s="30">
        <v>0</v>
      </c>
      <c r="I520" s="30">
        <v>0</v>
      </c>
      <c r="J520" s="30">
        <f>G520-H520-I520</f>
        <v>44200.15</v>
      </c>
      <c r="K520" s="30">
        <v>361088.98</v>
      </c>
      <c r="L520" s="23">
        <f>(F520+J520)/C520</f>
        <v>249.75456962719301</v>
      </c>
      <c r="M520" s="23">
        <f>K520/C520</f>
        <v>98.982724780701744</v>
      </c>
      <c r="N520" s="28">
        <f>(F520+J520+K520)/C520</f>
        <v>348.73729440789469</v>
      </c>
    </row>
    <row r="521" spans="1:14">
      <c r="A521" s="27" t="s">
        <v>86</v>
      </c>
      <c r="B521" s="21" t="s">
        <v>0</v>
      </c>
      <c r="C521" s="22">
        <v>948</v>
      </c>
      <c r="D521" s="30">
        <v>191869.12</v>
      </c>
      <c r="E521" s="31">
        <v>0</v>
      </c>
      <c r="F521" s="30">
        <f>D521-E521</f>
        <v>191869.12</v>
      </c>
      <c r="G521" s="30">
        <v>8057.38</v>
      </c>
      <c r="H521" s="30">
        <v>0</v>
      </c>
      <c r="I521" s="30">
        <v>0</v>
      </c>
      <c r="J521" s="30">
        <f>G521-H521-I521</f>
        <v>8057.38</v>
      </c>
      <c r="K521" s="30">
        <v>130622.16</v>
      </c>
      <c r="L521" s="23">
        <f>(F521+J521)/C521</f>
        <v>210.89293248945148</v>
      </c>
      <c r="M521" s="23">
        <f>K521/C521</f>
        <v>137.78708860759494</v>
      </c>
      <c r="N521" s="28">
        <f>(F521+J521+K521)/C521</f>
        <v>348.68002109704645</v>
      </c>
    </row>
    <row r="522" spans="1:14">
      <c r="A522" s="27" t="s">
        <v>489</v>
      </c>
      <c r="B522" s="21" t="s">
        <v>133</v>
      </c>
      <c r="C522" s="22">
        <v>6210</v>
      </c>
      <c r="D522" s="30">
        <v>1644714.03</v>
      </c>
      <c r="E522" s="31">
        <v>0</v>
      </c>
      <c r="F522" s="30">
        <f>D522-E522</f>
        <v>1644714.03</v>
      </c>
      <c r="G522" s="30">
        <v>27236.74</v>
      </c>
      <c r="H522" s="30">
        <v>0</v>
      </c>
      <c r="I522" s="30">
        <v>0</v>
      </c>
      <c r="J522" s="30">
        <f>G522-H522-I522</f>
        <v>27236.74</v>
      </c>
      <c r="K522" s="30">
        <v>493017.11</v>
      </c>
      <c r="L522" s="23">
        <f>(F522+J522)/C522</f>
        <v>269.23522866344604</v>
      </c>
      <c r="M522" s="23">
        <f>K522/C522</f>
        <v>79.390838969404186</v>
      </c>
      <c r="N522" s="28">
        <f>(F522+J522+K522)/C522</f>
        <v>348.62606763285021</v>
      </c>
    </row>
    <row r="523" spans="1:14">
      <c r="A523" s="27" t="s">
        <v>33</v>
      </c>
      <c r="B523" s="21" t="s">
        <v>0</v>
      </c>
      <c r="C523" s="22">
        <v>588</v>
      </c>
      <c r="D523" s="30">
        <v>122179.23</v>
      </c>
      <c r="E523" s="31">
        <v>0</v>
      </c>
      <c r="F523" s="30">
        <f>D523-E523</f>
        <v>122179.23</v>
      </c>
      <c r="G523" s="30">
        <v>1000</v>
      </c>
      <c r="H523" s="30">
        <v>0</v>
      </c>
      <c r="I523" s="30">
        <v>0</v>
      </c>
      <c r="J523" s="30">
        <f>G523-H523-I523</f>
        <v>1000</v>
      </c>
      <c r="K523" s="30">
        <v>81352.539999999994</v>
      </c>
      <c r="L523" s="23">
        <f>(F523+J523)/C523</f>
        <v>209.48848639455781</v>
      </c>
      <c r="M523" s="23">
        <f>K523/C523</f>
        <v>138.35465986394556</v>
      </c>
      <c r="N523" s="28">
        <f>(F523+J523+K523)/C523</f>
        <v>347.8431462585034</v>
      </c>
    </row>
    <row r="524" spans="1:14">
      <c r="A524" s="27" t="s">
        <v>441</v>
      </c>
      <c r="B524" s="21" t="s">
        <v>103</v>
      </c>
      <c r="C524" s="22">
        <v>6058</v>
      </c>
      <c r="D524" s="30">
        <v>1736305.96</v>
      </c>
      <c r="E524" s="31">
        <v>0</v>
      </c>
      <c r="F524" s="30">
        <f>D524-E524</f>
        <v>1736305.96</v>
      </c>
      <c r="G524" s="30">
        <v>36094.07</v>
      </c>
      <c r="H524" s="30">
        <v>0</v>
      </c>
      <c r="I524" s="30">
        <v>0</v>
      </c>
      <c r="J524" s="30">
        <f>G524-H524-I524</f>
        <v>36094.07</v>
      </c>
      <c r="K524" s="30">
        <v>332530.78000000003</v>
      </c>
      <c r="L524" s="23">
        <f>(F524+J524)/C524</f>
        <v>292.57181082865634</v>
      </c>
      <c r="M524" s="23">
        <f>K524/C524</f>
        <v>54.891181908220538</v>
      </c>
      <c r="N524" s="28">
        <f>(F524+J524+K524)/C524</f>
        <v>347.46299273687686</v>
      </c>
    </row>
    <row r="525" spans="1:14">
      <c r="A525" s="27" t="s">
        <v>449</v>
      </c>
      <c r="B525" s="21" t="s">
        <v>0</v>
      </c>
      <c r="C525" s="22">
        <v>5400</v>
      </c>
      <c r="D525" s="30">
        <v>1321062.1399999999</v>
      </c>
      <c r="E525" s="31">
        <v>0</v>
      </c>
      <c r="F525" s="30">
        <f>D525-E525</f>
        <v>1321062.1399999999</v>
      </c>
      <c r="G525" s="30">
        <v>30772.29</v>
      </c>
      <c r="H525" s="30">
        <v>0</v>
      </c>
      <c r="I525" s="30">
        <v>0</v>
      </c>
      <c r="J525" s="30">
        <f>G525-H525-I525</f>
        <v>30772.29</v>
      </c>
      <c r="K525" s="30">
        <v>516608.16</v>
      </c>
      <c r="L525" s="23">
        <f>(F525+J525)/C525</f>
        <v>250.33970925925925</v>
      </c>
      <c r="M525" s="23">
        <f>K525/C525</f>
        <v>95.668177777777771</v>
      </c>
      <c r="N525" s="28">
        <f>(F525+J525+K525)/C525</f>
        <v>346.00788703703699</v>
      </c>
    </row>
    <row r="526" spans="1:14">
      <c r="A526" s="27" t="s">
        <v>120</v>
      </c>
      <c r="B526" s="21" t="s">
        <v>103</v>
      </c>
      <c r="C526" s="22">
        <v>3073</v>
      </c>
      <c r="D526" s="30">
        <v>826450.69</v>
      </c>
      <c r="E526" s="31">
        <v>0</v>
      </c>
      <c r="F526" s="30">
        <f>D526-E526</f>
        <v>826450.69</v>
      </c>
      <c r="G526" s="30">
        <v>20483.189999999999</v>
      </c>
      <c r="H526" s="30">
        <v>0</v>
      </c>
      <c r="I526" s="30">
        <v>0</v>
      </c>
      <c r="J526" s="30">
        <f>G526-H526-I526</f>
        <v>20483.189999999999</v>
      </c>
      <c r="K526" s="30">
        <v>214366.44</v>
      </c>
      <c r="L526" s="23">
        <f>(F526+J526)/C526</f>
        <v>275.60490725675231</v>
      </c>
      <c r="M526" s="23">
        <f>K526/C526</f>
        <v>69.758034493979821</v>
      </c>
      <c r="N526" s="28">
        <f>(F526+J526+K526)/C526</f>
        <v>345.36294175073215</v>
      </c>
    </row>
    <row r="527" spans="1:14">
      <c r="A527" s="27" t="s">
        <v>326</v>
      </c>
      <c r="B527" s="21" t="s">
        <v>296</v>
      </c>
      <c r="C527" s="22">
        <v>1069</v>
      </c>
      <c r="D527" s="30">
        <v>295081.58</v>
      </c>
      <c r="E527" s="31">
        <v>0</v>
      </c>
      <c r="F527" s="30">
        <f>D527-E527</f>
        <v>295081.58</v>
      </c>
      <c r="G527" s="30">
        <v>4688.97</v>
      </c>
      <c r="H527" s="30">
        <v>0</v>
      </c>
      <c r="I527" s="30">
        <v>0</v>
      </c>
      <c r="J527" s="30">
        <f>G527-H527-I527</f>
        <v>4688.97</v>
      </c>
      <c r="K527" s="30">
        <v>69419.320000000007</v>
      </c>
      <c r="L527" s="23">
        <f>(F527+J527)/C527</f>
        <v>280.42146866230121</v>
      </c>
      <c r="M527" s="23">
        <f>K527/C527</f>
        <v>64.938559401309647</v>
      </c>
      <c r="N527" s="28">
        <f>(F527+J527+K527)/C527</f>
        <v>345.36002806361086</v>
      </c>
    </row>
    <row r="528" spans="1:14">
      <c r="A528" s="27" t="s">
        <v>665</v>
      </c>
      <c r="B528" s="21" t="s">
        <v>342</v>
      </c>
      <c r="C528" s="22">
        <v>6610</v>
      </c>
      <c r="D528" s="30">
        <v>1810790.37</v>
      </c>
      <c r="E528" s="31">
        <v>0</v>
      </c>
      <c r="F528" s="30">
        <f>D528-E528</f>
        <v>1810790.37</v>
      </c>
      <c r="G528" s="30">
        <v>61357.35</v>
      </c>
      <c r="H528" s="30">
        <v>0</v>
      </c>
      <c r="I528" s="30">
        <v>0</v>
      </c>
      <c r="J528" s="30">
        <f>G528-H528-I528</f>
        <v>61357.35</v>
      </c>
      <c r="K528" s="30">
        <v>409093.71</v>
      </c>
      <c r="L528" s="23">
        <f>(F528+J528)/C528</f>
        <v>283.22960968229955</v>
      </c>
      <c r="M528" s="23">
        <f>K528/C528</f>
        <v>61.890122541603631</v>
      </c>
      <c r="N528" s="28">
        <f>(F528+J528+K528)/C528</f>
        <v>345.11973222390321</v>
      </c>
    </row>
    <row r="529" spans="1:14">
      <c r="A529" s="27" t="s">
        <v>583</v>
      </c>
      <c r="B529" s="21" t="s">
        <v>342</v>
      </c>
      <c r="C529" s="22">
        <v>3656</v>
      </c>
      <c r="D529" s="30">
        <v>1037734.95</v>
      </c>
      <c r="E529" s="31">
        <v>0</v>
      </c>
      <c r="F529" s="30">
        <f>D529-E529</f>
        <v>1037734.95</v>
      </c>
      <c r="G529" s="30">
        <v>34039.870000000003</v>
      </c>
      <c r="H529" s="30">
        <v>0</v>
      </c>
      <c r="I529" s="30">
        <v>0</v>
      </c>
      <c r="J529" s="30">
        <f>G529-H529-I529</f>
        <v>34039.870000000003</v>
      </c>
      <c r="K529" s="30">
        <v>189777.6</v>
      </c>
      <c r="L529" s="23">
        <f>(F529+J529)/C529</f>
        <v>293.15503829321665</v>
      </c>
      <c r="M529" s="23">
        <f>K529/C529</f>
        <v>51.908533916849017</v>
      </c>
      <c r="N529" s="28">
        <f>(F529+J529+K529)/C529</f>
        <v>345.06357221006567</v>
      </c>
    </row>
    <row r="530" spans="1:14">
      <c r="A530" s="27" t="s">
        <v>356</v>
      </c>
      <c r="B530" s="21" t="s">
        <v>342</v>
      </c>
      <c r="C530" s="22">
        <v>4858</v>
      </c>
      <c r="D530" s="30">
        <v>1345246.5</v>
      </c>
      <c r="E530" s="31">
        <v>0</v>
      </c>
      <c r="F530" s="30">
        <f>D530-E530</f>
        <v>1345246.5</v>
      </c>
      <c r="G530" s="30">
        <v>11600.64</v>
      </c>
      <c r="H530" s="30">
        <v>0</v>
      </c>
      <c r="I530" s="30">
        <v>0</v>
      </c>
      <c r="J530" s="30">
        <f>G530-H530-I530</f>
        <v>11600.64</v>
      </c>
      <c r="K530" s="30">
        <v>303552.57</v>
      </c>
      <c r="L530" s="23">
        <f>(F530+J530)/C530</f>
        <v>279.3015932482503</v>
      </c>
      <c r="M530" s="23">
        <f>K530/C530</f>
        <v>62.485090572251956</v>
      </c>
      <c r="N530" s="28">
        <f>(F530+J530+K530)/C530</f>
        <v>341.78668382050228</v>
      </c>
    </row>
    <row r="531" spans="1:14">
      <c r="A531" s="27" t="s">
        <v>572</v>
      </c>
      <c r="B531" s="21" t="s">
        <v>103</v>
      </c>
      <c r="C531" s="22">
        <v>403</v>
      </c>
      <c r="D531" s="30">
        <v>97013.09</v>
      </c>
      <c r="E531" s="31">
        <v>0</v>
      </c>
      <c r="F531" s="30">
        <f>D531-E531</f>
        <v>97013.09</v>
      </c>
      <c r="G531" s="30">
        <v>3570.23</v>
      </c>
      <c r="H531" s="30">
        <v>0</v>
      </c>
      <c r="I531" s="30">
        <v>0</v>
      </c>
      <c r="J531" s="30">
        <f>G531-H531-I531</f>
        <v>3570.23</v>
      </c>
      <c r="K531" s="30">
        <v>36700.15</v>
      </c>
      <c r="L531" s="23">
        <f>(F531+J531)/C531</f>
        <v>249.58640198511165</v>
      </c>
      <c r="M531" s="23">
        <f>K531/C531</f>
        <v>91.067369727047151</v>
      </c>
      <c r="N531" s="28">
        <f>(F531+J531+K531)/C531</f>
        <v>340.6537717121588</v>
      </c>
    </row>
    <row r="532" spans="1:14">
      <c r="A532" s="27" t="s">
        <v>488</v>
      </c>
      <c r="B532" s="21" t="s">
        <v>342</v>
      </c>
      <c r="C532" s="22">
        <v>8894</v>
      </c>
      <c r="D532" s="30">
        <v>2609765.4</v>
      </c>
      <c r="E532" s="31">
        <v>0</v>
      </c>
      <c r="F532" s="30">
        <f>D532-E532</f>
        <v>2609765.4</v>
      </c>
      <c r="G532" s="30">
        <v>59197.45</v>
      </c>
      <c r="H532" s="30">
        <v>0</v>
      </c>
      <c r="I532" s="30">
        <v>0</v>
      </c>
      <c r="J532" s="30">
        <f>G532-H532-I532</f>
        <v>59197.45</v>
      </c>
      <c r="K532" s="30">
        <v>359984.95</v>
      </c>
      <c r="L532" s="23">
        <f>(F532+J532)/C532</f>
        <v>300.08577130649877</v>
      </c>
      <c r="M532" s="23">
        <f>K532/C532</f>
        <v>40.475033730604906</v>
      </c>
      <c r="N532" s="28">
        <f>(F532+J532+K532)/C532</f>
        <v>340.56080503710371</v>
      </c>
    </row>
    <row r="533" spans="1:14">
      <c r="A533" s="27" t="s">
        <v>453</v>
      </c>
      <c r="B533" s="21" t="s">
        <v>0</v>
      </c>
      <c r="C533" s="22">
        <v>5795</v>
      </c>
      <c r="D533" s="30">
        <v>1574203.18</v>
      </c>
      <c r="E533" s="31">
        <v>0</v>
      </c>
      <c r="F533" s="30">
        <f>D533-E533</f>
        <v>1574203.18</v>
      </c>
      <c r="G533" s="30">
        <v>20147.830000000002</v>
      </c>
      <c r="H533" s="30">
        <v>0</v>
      </c>
      <c r="I533" s="30">
        <v>0</v>
      </c>
      <c r="J533" s="30">
        <f>G533-H533-I533</f>
        <v>20147.830000000002</v>
      </c>
      <c r="K533" s="30">
        <v>378748.05</v>
      </c>
      <c r="L533" s="23">
        <f>(F533+J533)/C533</f>
        <v>275.12528213977566</v>
      </c>
      <c r="M533" s="23">
        <f>K533/C533</f>
        <v>65.357730802415873</v>
      </c>
      <c r="N533" s="28">
        <f>(F533+J533+K533)/C533</f>
        <v>340.48301294219158</v>
      </c>
    </row>
    <row r="534" spans="1:14">
      <c r="A534" s="27" t="s">
        <v>50</v>
      </c>
      <c r="B534" s="21" t="s">
        <v>0</v>
      </c>
      <c r="C534" s="22">
        <v>728</v>
      </c>
      <c r="D534" s="30">
        <v>187049.54</v>
      </c>
      <c r="E534" s="31">
        <v>0</v>
      </c>
      <c r="F534" s="30">
        <f>D534-E534</f>
        <v>187049.54</v>
      </c>
      <c r="G534" s="30">
        <v>1946.5</v>
      </c>
      <c r="H534" s="30">
        <v>0</v>
      </c>
      <c r="I534" s="30">
        <v>0</v>
      </c>
      <c r="J534" s="30">
        <f>G534-H534-I534</f>
        <v>1946.5</v>
      </c>
      <c r="K534" s="30">
        <v>58849.71</v>
      </c>
      <c r="L534" s="23">
        <f>(F534+J534)/C534</f>
        <v>259.60994505494506</v>
      </c>
      <c r="M534" s="23">
        <f>K534/C534</f>
        <v>80.83751373626373</v>
      </c>
      <c r="N534" s="28">
        <f>(F534+J534+K534)/C534</f>
        <v>340.44745879120882</v>
      </c>
    </row>
    <row r="535" spans="1:14">
      <c r="A535" s="27" t="s">
        <v>157</v>
      </c>
      <c r="B535" s="21" t="s">
        <v>133</v>
      </c>
      <c r="C535" s="22">
        <v>741</v>
      </c>
      <c r="D535" s="30">
        <v>193234.76</v>
      </c>
      <c r="E535" s="31">
        <v>0</v>
      </c>
      <c r="F535" s="30">
        <f>D535-E535</f>
        <v>193234.76</v>
      </c>
      <c r="G535" s="30">
        <v>33344.71</v>
      </c>
      <c r="H535" s="30">
        <v>0</v>
      </c>
      <c r="I535" s="30">
        <v>0</v>
      </c>
      <c r="J535" s="30">
        <f>G535-H535-I535</f>
        <v>33344.71</v>
      </c>
      <c r="K535" s="30">
        <v>25276.65</v>
      </c>
      <c r="L535" s="23">
        <f>(F535+J535)/C535</f>
        <v>305.77526315789476</v>
      </c>
      <c r="M535" s="23">
        <f>K535/C535</f>
        <v>34.111538461538466</v>
      </c>
      <c r="N535" s="28">
        <f>(F535+J535+K535)/C535</f>
        <v>339.88680161943319</v>
      </c>
    </row>
    <row r="536" spans="1:14">
      <c r="A536" s="27" t="s">
        <v>149</v>
      </c>
      <c r="B536" s="21" t="s">
        <v>133</v>
      </c>
      <c r="C536" s="22">
        <v>452</v>
      </c>
      <c r="D536" s="30">
        <v>130557.24</v>
      </c>
      <c r="E536" s="31">
        <v>0</v>
      </c>
      <c r="F536" s="30">
        <f>D536-E536</f>
        <v>130557.24</v>
      </c>
      <c r="G536" s="30">
        <v>269.97000000000003</v>
      </c>
      <c r="H536" s="30">
        <v>0</v>
      </c>
      <c r="I536" s="30">
        <v>0</v>
      </c>
      <c r="J536" s="30">
        <f>G536-H536-I536</f>
        <v>269.97000000000003</v>
      </c>
      <c r="K536" s="30">
        <v>22705.200000000001</v>
      </c>
      <c r="L536" s="23">
        <f>(F536+J536)/C536</f>
        <v>289.44073008849557</v>
      </c>
      <c r="M536" s="23">
        <f>K536/C536</f>
        <v>50.232743362831862</v>
      </c>
      <c r="N536" s="28">
        <f>(F536+J536+K536)/C536</f>
        <v>339.67347345132742</v>
      </c>
    </row>
    <row r="537" spans="1:14">
      <c r="A537" s="27" t="s">
        <v>618</v>
      </c>
      <c r="B537" s="21" t="s">
        <v>0</v>
      </c>
      <c r="C537" s="22">
        <v>194</v>
      </c>
      <c r="D537" s="30">
        <v>34740.04</v>
      </c>
      <c r="E537" s="31">
        <v>0</v>
      </c>
      <c r="F537" s="30">
        <f>D537-E537</f>
        <v>34740.04</v>
      </c>
      <c r="G537" s="30">
        <v>1449.9</v>
      </c>
      <c r="H537" s="30">
        <v>0</v>
      </c>
      <c r="I537" s="30">
        <v>0</v>
      </c>
      <c r="J537" s="30">
        <f>G537-H537-I537</f>
        <v>1449.9</v>
      </c>
      <c r="K537" s="30">
        <v>29576.22</v>
      </c>
      <c r="L537" s="23">
        <f>(F537+J537)/C537</f>
        <v>186.54608247422681</v>
      </c>
      <c r="M537" s="23">
        <f>K537/C537</f>
        <v>152.45474226804123</v>
      </c>
      <c r="N537" s="28">
        <f>(F537+J537+K537)/C537</f>
        <v>339.00082474226804</v>
      </c>
    </row>
    <row r="538" spans="1:14">
      <c r="A538" s="27" t="s">
        <v>636</v>
      </c>
      <c r="B538" s="21" t="s">
        <v>199</v>
      </c>
      <c r="C538" s="22">
        <v>11667</v>
      </c>
      <c r="D538" s="30">
        <v>2780126.14</v>
      </c>
      <c r="E538" s="31">
        <v>0</v>
      </c>
      <c r="F538" s="30">
        <f>D538-E538</f>
        <v>2780126.14</v>
      </c>
      <c r="G538" s="30">
        <v>59993.01</v>
      </c>
      <c r="H538" s="30">
        <v>0</v>
      </c>
      <c r="I538" s="30">
        <v>0</v>
      </c>
      <c r="J538" s="30">
        <f>G538-H538-I538</f>
        <v>59993.01</v>
      </c>
      <c r="K538" s="30">
        <v>1097728.05</v>
      </c>
      <c r="L538" s="23">
        <f>(F538+J538)/C538</f>
        <v>243.4318290905974</v>
      </c>
      <c r="M538" s="23">
        <f>K538/C538</f>
        <v>94.088287477500643</v>
      </c>
      <c r="N538" s="28">
        <f>(F538+J538+K538)/C538</f>
        <v>337.52011656809805</v>
      </c>
    </row>
    <row r="539" spans="1:14">
      <c r="A539" s="27" t="s">
        <v>2</v>
      </c>
      <c r="B539" s="21" t="s">
        <v>0</v>
      </c>
      <c r="C539" s="22">
        <v>1877</v>
      </c>
      <c r="D539" s="30">
        <v>427859.20000000001</v>
      </c>
      <c r="E539" s="31">
        <v>0</v>
      </c>
      <c r="F539" s="30">
        <f>D539-E539</f>
        <v>427859.20000000001</v>
      </c>
      <c r="G539" s="30">
        <v>7950.95</v>
      </c>
      <c r="H539" s="30">
        <v>0</v>
      </c>
      <c r="I539" s="30">
        <v>0</v>
      </c>
      <c r="J539" s="30">
        <f>G539-H539-I539</f>
        <v>7950.95</v>
      </c>
      <c r="K539" s="30">
        <v>196329.8</v>
      </c>
      <c r="L539" s="23">
        <f>(F539+J539)/C539</f>
        <v>232.18441662226959</v>
      </c>
      <c r="M539" s="23">
        <f>K539/C539</f>
        <v>104.5976558337773</v>
      </c>
      <c r="N539" s="28">
        <f>(F539+J539+K539)/C539</f>
        <v>336.78207245604688</v>
      </c>
    </row>
    <row r="540" spans="1:14">
      <c r="A540" s="27" t="s">
        <v>266</v>
      </c>
      <c r="B540" s="21" t="s">
        <v>257</v>
      </c>
      <c r="C540" s="22">
        <v>1046</v>
      </c>
      <c r="D540" s="30">
        <v>296698.71000000002</v>
      </c>
      <c r="E540" s="31">
        <v>0</v>
      </c>
      <c r="F540" s="30">
        <f>D540-E540</f>
        <v>296698.71000000002</v>
      </c>
      <c r="G540" s="30">
        <v>11827.15</v>
      </c>
      <c r="H540" s="30">
        <v>0</v>
      </c>
      <c r="I540" s="30">
        <v>0</v>
      </c>
      <c r="J540" s="30">
        <f>G540-H540-I540</f>
        <v>11827.15</v>
      </c>
      <c r="K540" s="30">
        <v>43507.29</v>
      </c>
      <c r="L540" s="23">
        <f>(F540+J540)/C540</f>
        <v>294.9578011472276</v>
      </c>
      <c r="M540" s="23">
        <f>K540/C540</f>
        <v>41.593967495219886</v>
      </c>
      <c r="N540" s="28">
        <f>(F540+J540+K540)/C540</f>
        <v>336.55176864244743</v>
      </c>
    </row>
    <row r="541" spans="1:14">
      <c r="A541" s="27" t="s">
        <v>479</v>
      </c>
      <c r="B541" s="21" t="s">
        <v>133</v>
      </c>
      <c r="C541" s="22">
        <v>9212</v>
      </c>
      <c r="D541" s="30">
        <v>2418890.04</v>
      </c>
      <c r="E541" s="31">
        <v>0</v>
      </c>
      <c r="F541" s="30">
        <f>D541-E541</f>
        <v>2418890.04</v>
      </c>
      <c r="G541" s="30">
        <v>47496.47</v>
      </c>
      <c r="H541" s="30">
        <v>0</v>
      </c>
      <c r="I541" s="30">
        <v>0</v>
      </c>
      <c r="J541" s="30">
        <f>G541-H541-I541</f>
        <v>47496.47</v>
      </c>
      <c r="K541" s="30">
        <v>624471.75</v>
      </c>
      <c r="L541" s="23">
        <f>(F541+J541)/C541</f>
        <v>267.73626899696052</v>
      </c>
      <c r="M541" s="23">
        <f>K541/C541</f>
        <v>67.788943768996958</v>
      </c>
      <c r="N541" s="28">
        <f>(F541+J541+K541)/C541</f>
        <v>335.52521276595746</v>
      </c>
    </row>
    <row r="542" spans="1:14">
      <c r="A542" s="27" t="s">
        <v>361</v>
      </c>
      <c r="B542" s="21" t="s">
        <v>342</v>
      </c>
      <c r="C542" s="22">
        <v>3480</v>
      </c>
      <c r="D542" s="30">
        <v>858907.43</v>
      </c>
      <c r="E542" s="31">
        <v>0</v>
      </c>
      <c r="F542" s="30">
        <f>D542-E542</f>
        <v>858907.43</v>
      </c>
      <c r="G542" s="30">
        <v>11472.62</v>
      </c>
      <c r="H542" s="30">
        <v>0</v>
      </c>
      <c r="I542" s="30">
        <v>0</v>
      </c>
      <c r="J542" s="30">
        <f>G542-H542-I542</f>
        <v>11472.62</v>
      </c>
      <c r="K542" s="30">
        <v>290649.13</v>
      </c>
      <c r="L542" s="23">
        <f>(F542+J542)/C542</f>
        <v>250.10920977011494</v>
      </c>
      <c r="M542" s="23">
        <f>K542/C542</f>
        <v>83.519864942528741</v>
      </c>
      <c r="N542" s="28">
        <f>(F542+J542+K542)/C542</f>
        <v>333.62907471264373</v>
      </c>
    </row>
    <row r="543" spans="1:14">
      <c r="A543" s="27" t="s">
        <v>72</v>
      </c>
      <c r="B543" s="21" t="s">
        <v>0</v>
      </c>
      <c r="C543" s="22">
        <v>976</v>
      </c>
      <c r="D543" s="30">
        <v>261520.46</v>
      </c>
      <c r="E543" s="31">
        <v>0</v>
      </c>
      <c r="F543" s="30">
        <f>D543-E543</f>
        <v>261520.46</v>
      </c>
      <c r="G543" s="30">
        <v>7770.58</v>
      </c>
      <c r="H543" s="30">
        <v>0</v>
      </c>
      <c r="I543" s="30">
        <v>0</v>
      </c>
      <c r="J543" s="30">
        <f>G543-H543-I543</f>
        <v>7770.58</v>
      </c>
      <c r="K543" s="30">
        <v>56043.85</v>
      </c>
      <c r="L543" s="23">
        <f>(F543+J543)/C543</f>
        <v>275.91295081967212</v>
      </c>
      <c r="M543" s="23">
        <f>K543/C543</f>
        <v>57.421977459016389</v>
      </c>
      <c r="N543" s="28">
        <f>(F543+J543+K543)/C543</f>
        <v>333.33492827868849</v>
      </c>
    </row>
    <row r="544" spans="1:14">
      <c r="A544" s="27" t="s">
        <v>481</v>
      </c>
      <c r="B544" s="21" t="s">
        <v>288</v>
      </c>
      <c r="C544" s="22">
        <v>5470</v>
      </c>
      <c r="D544" s="30">
        <v>1172951.72</v>
      </c>
      <c r="E544" s="31">
        <v>0</v>
      </c>
      <c r="F544" s="30">
        <f>D544-E544</f>
        <v>1172951.72</v>
      </c>
      <c r="G544" s="30">
        <v>31337.1</v>
      </c>
      <c r="H544" s="30">
        <v>0</v>
      </c>
      <c r="I544" s="30">
        <v>0</v>
      </c>
      <c r="J544" s="30">
        <f>G544-H544-I544</f>
        <v>31337.1</v>
      </c>
      <c r="K544" s="30">
        <v>619005.54</v>
      </c>
      <c r="L544" s="23">
        <f>(F544+J544)/C544</f>
        <v>220.16248994515541</v>
      </c>
      <c r="M544" s="23">
        <f>K544/C544</f>
        <v>113.16371846435101</v>
      </c>
      <c r="N544" s="28">
        <f>(F544+J544+K544)/C544</f>
        <v>333.32620840950642</v>
      </c>
    </row>
    <row r="545" spans="1:14">
      <c r="A545" s="27" t="s">
        <v>136</v>
      </c>
      <c r="B545" s="21" t="s">
        <v>133</v>
      </c>
      <c r="C545" s="22">
        <v>833</v>
      </c>
      <c r="D545" s="30">
        <v>206515.13</v>
      </c>
      <c r="E545" s="31">
        <v>0</v>
      </c>
      <c r="F545" s="30">
        <f>D545-E545</f>
        <v>206515.13</v>
      </c>
      <c r="G545" s="30">
        <v>2438.35</v>
      </c>
      <c r="H545" s="30">
        <v>0</v>
      </c>
      <c r="I545" s="30">
        <v>0</v>
      </c>
      <c r="J545" s="30">
        <f>G545-H545-I545</f>
        <v>2438.35</v>
      </c>
      <c r="K545" s="30">
        <v>68231.679999999993</v>
      </c>
      <c r="L545" s="23">
        <f>(F545+J545)/C545</f>
        <v>250.84451380552221</v>
      </c>
      <c r="M545" s="23">
        <f>K545/C545</f>
        <v>81.910780312124842</v>
      </c>
      <c r="N545" s="28">
        <f>(F545+J545+K545)/C545</f>
        <v>332.75529411764711</v>
      </c>
    </row>
    <row r="546" spans="1:14">
      <c r="A546" s="27" t="s">
        <v>154</v>
      </c>
      <c r="B546" s="21" t="s">
        <v>133</v>
      </c>
      <c r="C546" s="22">
        <v>206</v>
      </c>
      <c r="D546" s="30">
        <v>42015.77</v>
      </c>
      <c r="E546" s="31">
        <v>0</v>
      </c>
      <c r="F546" s="30">
        <f>D546-E546</f>
        <v>42015.77</v>
      </c>
      <c r="G546" s="30">
        <v>496</v>
      </c>
      <c r="H546" s="30">
        <v>0</v>
      </c>
      <c r="I546" s="30">
        <v>0</v>
      </c>
      <c r="J546" s="30">
        <f>G546-H546-I546</f>
        <v>496</v>
      </c>
      <c r="K546" s="30">
        <v>25987.82</v>
      </c>
      <c r="L546" s="23">
        <f>(F546+J546)/C546</f>
        <v>206.36781553398058</v>
      </c>
      <c r="M546" s="23">
        <f>K546/C546</f>
        <v>126.15446601941747</v>
      </c>
      <c r="N546" s="28">
        <f>(F546+J546+K546)/C546</f>
        <v>332.52228155339805</v>
      </c>
    </row>
    <row r="547" spans="1:14">
      <c r="A547" s="27" t="s">
        <v>340</v>
      </c>
      <c r="B547" s="21" t="s">
        <v>296</v>
      </c>
      <c r="C547" s="22">
        <v>438</v>
      </c>
      <c r="D547" s="30">
        <v>97460.33</v>
      </c>
      <c r="E547" s="31">
        <v>0</v>
      </c>
      <c r="F547" s="30">
        <f>D547-E547</f>
        <v>97460.33</v>
      </c>
      <c r="G547" s="30">
        <v>1268.44</v>
      </c>
      <c r="H547" s="30">
        <v>0</v>
      </c>
      <c r="I547" s="30">
        <v>0</v>
      </c>
      <c r="J547" s="30">
        <f>G547-H547-I547</f>
        <v>1268.44</v>
      </c>
      <c r="K547" s="30">
        <v>46762.38</v>
      </c>
      <c r="L547" s="23">
        <f>(F547+J547)/C547</f>
        <v>225.40815068493151</v>
      </c>
      <c r="M547" s="23">
        <f>K547/C547</f>
        <v>106.76342465753424</v>
      </c>
      <c r="N547" s="28">
        <f>(F547+J547+K547)/C547</f>
        <v>332.17157534246576</v>
      </c>
    </row>
    <row r="548" spans="1:14">
      <c r="A548" s="27" t="s">
        <v>316</v>
      </c>
      <c r="B548" s="21" t="s">
        <v>296</v>
      </c>
      <c r="C548" s="22">
        <v>253</v>
      </c>
      <c r="D548" s="30">
        <v>60322.02</v>
      </c>
      <c r="E548" s="31">
        <v>0</v>
      </c>
      <c r="F548" s="30">
        <f>D548-E548</f>
        <v>60322.02</v>
      </c>
      <c r="G548" s="30">
        <v>83.44</v>
      </c>
      <c r="H548" s="30">
        <v>0</v>
      </c>
      <c r="I548" s="30">
        <v>0</v>
      </c>
      <c r="J548" s="30">
        <f>G548-H548-I548</f>
        <v>83.44</v>
      </c>
      <c r="K548" s="30">
        <v>23563.39</v>
      </c>
      <c r="L548" s="23">
        <f>(F548+J548)/C548</f>
        <v>238.75675889328062</v>
      </c>
      <c r="M548" s="23">
        <f>K548/C548</f>
        <v>93.135928853754933</v>
      </c>
      <c r="N548" s="28">
        <f>(F548+J548+K548)/C548</f>
        <v>331.89268774703561</v>
      </c>
    </row>
    <row r="549" spans="1:14">
      <c r="A549" s="27" t="s">
        <v>482</v>
      </c>
      <c r="B549" s="21" t="s">
        <v>0</v>
      </c>
      <c r="C549" s="22">
        <v>5433</v>
      </c>
      <c r="D549" s="30">
        <v>1384775.94</v>
      </c>
      <c r="E549" s="31">
        <v>0</v>
      </c>
      <c r="F549" s="30">
        <f>D549-E549</f>
        <v>1384775.94</v>
      </c>
      <c r="G549" s="30">
        <v>46493.16</v>
      </c>
      <c r="H549" s="30">
        <v>0</v>
      </c>
      <c r="I549" s="30">
        <v>0</v>
      </c>
      <c r="J549" s="30">
        <f>G549-H549-I549</f>
        <v>46493.16</v>
      </c>
      <c r="K549" s="30">
        <v>370709.14</v>
      </c>
      <c r="L549" s="23">
        <f>(F549+J549)/C549</f>
        <v>263.43992269464383</v>
      </c>
      <c r="M549" s="23">
        <f>K549/C549</f>
        <v>68.232862138781528</v>
      </c>
      <c r="N549" s="28">
        <f>(F549+J549+K549)/C549</f>
        <v>331.67278483342534</v>
      </c>
    </row>
    <row r="550" spans="1:14">
      <c r="A550" s="27" t="s">
        <v>656</v>
      </c>
      <c r="B550" s="21" t="s">
        <v>133</v>
      </c>
      <c r="C550" s="22">
        <v>446</v>
      </c>
      <c r="D550" s="30">
        <v>132212.54999999999</v>
      </c>
      <c r="E550" s="31">
        <v>0</v>
      </c>
      <c r="F550" s="30">
        <f>D550-E550</f>
        <v>132212.54999999999</v>
      </c>
      <c r="G550" s="30">
        <v>700</v>
      </c>
      <c r="H550" s="30">
        <v>0</v>
      </c>
      <c r="I550" s="30">
        <v>0</v>
      </c>
      <c r="J550" s="30">
        <f>G550-H550-I550</f>
        <v>700</v>
      </c>
      <c r="K550" s="30">
        <v>14454.87</v>
      </c>
      <c r="L550" s="23">
        <f>(F550+J550)/C550</f>
        <v>298.01020179372193</v>
      </c>
      <c r="M550" s="23">
        <f>K550/C550</f>
        <v>32.410022421524666</v>
      </c>
      <c r="N550" s="28">
        <f>(F550+J550+K550)/C550</f>
        <v>330.42022421524661</v>
      </c>
    </row>
    <row r="551" spans="1:14">
      <c r="A551" s="27" t="s">
        <v>160</v>
      </c>
      <c r="B551" s="21" t="s">
        <v>133</v>
      </c>
      <c r="C551" s="22">
        <v>505</v>
      </c>
      <c r="D551" s="30">
        <v>105383.93</v>
      </c>
      <c r="E551" s="31">
        <v>0</v>
      </c>
      <c r="F551" s="30">
        <f>D551-E551</f>
        <v>105383.93</v>
      </c>
      <c r="G551" s="30">
        <v>2030.58</v>
      </c>
      <c r="H551" s="30">
        <v>0</v>
      </c>
      <c r="I551" s="30">
        <v>0</v>
      </c>
      <c r="J551" s="30">
        <f>G551-H551-I551</f>
        <v>2030.58</v>
      </c>
      <c r="K551" s="30">
        <v>59246.400000000001</v>
      </c>
      <c r="L551" s="23">
        <f>(F551+J551)/C551</f>
        <v>212.702</v>
      </c>
      <c r="M551" s="23">
        <f>K551/C551</f>
        <v>117.31960396039604</v>
      </c>
      <c r="N551" s="28">
        <f>(F551+J551+K551)/C551</f>
        <v>330.02160396039602</v>
      </c>
    </row>
    <row r="552" spans="1:14">
      <c r="A552" s="27" t="s">
        <v>241</v>
      </c>
      <c r="B552" s="21" t="s">
        <v>199</v>
      </c>
      <c r="C552" s="22">
        <v>3714</v>
      </c>
      <c r="D552" s="30">
        <v>752348.75</v>
      </c>
      <c r="E552" s="31">
        <v>0</v>
      </c>
      <c r="F552" s="30">
        <f>D552-E552</f>
        <v>752348.75</v>
      </c>
      <c r="G552" s="30">
        <v>17778.27</v>
      </c>
      <c r="H552" s="30">
        <v>0</v>
      </c>
      <c r="I552" s="30">
        <v>0</v>
      </c>
      <c r="J552" s="30">
        <f>G552-H552-I552</f>
        <v>17778.27</v>
      </c>
      <c r="K552" s="30">
        <v>452409.57</v>
      </c>
      <c r="L552" s="23">
        <f>(F552+J552)/C552</f>
        <v>207.35784060312332</v>
      </c>
      <c r="M552" s="23">
        <f>K552/C552</f>
        <v>121.81194668820679</v>
      </c>
      <c r="N552" s="28">
        <f>(F552+J552+K552)/C552</f>
        <v>329.16978729133012</v>
      </c>
    </row>
    <row r="553" spans="1:14">
      <c r="A553" s="27" t="s">
        <v>102</v>
      </c>
      <c r="B553" s="21" t="s">
        <v>103</v>
      </c>
      <c r="C553" s="22">
        <v>1159</v>
      </c>
      <c r="D553" s="30">
        <v>325412</v>
      </c>
      <c r="E553" s="31">
        <v>0</v>
      </c>
      <c r="F553" s="30">
        <f>D553-E553</f>
        <v>325412</v>
      </c>
      <c r="G553" s="30">
        <v>7771.96</v>
      </c>
      <c r="H553" s="30">
        <v>0</v>
      </c>
      <c r="I553" s="30">
        <v>0</v>
      </c>
      <c r="J553" s="30">
        <f>G553-H553-I553</f>
        <v>7771.96</v>
      </c>
      <c r="K553" s="30">
        <v>47935.75</v>
      </c>
      <c r="L553" s="23">
        <f>(F553+J553)/C553</f>
        <v>287.47537532355483</v>
      </c>
      <c r="M553" s="23">
        <f>K553/C553</f>
        <v>41.359577221742882</v>
      </c>
      <c r="N553" s="28">
        <f>(F553+J553+K553)/C553</f>
        <v>328.83495254529771</v>
      </c>
    </row>
    <row r="554" spans="1:14">
      <c r="A554" s="27" t="s">
        <v>569</v>
      </c>
      <c r="B554" s="21" t="s">
        <v>103</v>
      </c>
      <c r="C554" s="22">
        <v>223</v>
      </c>
      <c r="D554" s="30">
        <v>59394.879999999997</v>
      </c>
      <c r="E554" s="31">
        <v>0</v>
      </c>
      <c r="F554" s="30">
        <f>D554-E554</f>
        <v>59394.879999999997</v>
      </c>
      <c r="G554" s="30">
        <v>2297.79</v>
      </c>
      <c r="H554" s="30">
        <v>0</v>
      </c>
      <c r="I554" s="30">
        <v>0</v>
      </c>
      <c r="J554" s="30">
        <f>G554-H554-I554</f>
        <v>2297.79</v>
      </c>
      <c r="K554" s="30">
        <v>11625.57</v>
      </c>
      <c r="L554" s="23">
        <f>(F554+J554)/C554</f>
        <v>276.6487443946188</v>
      </c>
      <c r="M554" s="23">
        <f>K554/C554</f>
        <v>52.132600896860986</v>
      </c>
      <c r="N554" s="28">
        <f>(F554+J554+K554)/C554</f>
        <v>328.78134529147979</v>
      </c>
    </row>
    <row r="555" spans="1:14">
      <c r="A555" s="27" t="s">
        <v>647</v>
      </c>
      <c r="B555" s="21" t="s">
        <v>296</v>
      </c>
      <c r="C555" s="22">
        <v>251</v>
      </c>
      <c r="D555" s="30">
        <v>68282.73</v>
      </c>
      <c r="E555" s="31">
        <v>0</v>
      </c>
      <c r="F555" s="30">
        <f>D555-E555</f>
        <v>68282.73</v>
      </c>
      <c r="G555" s="30">
        <v>0</v>
      </c>
      <c r="H555" s="30">
        <v>0</v>
      </c>
      <c r="I555" s="30">
        <v>0</v>
      </c>
      <c r="J555" s="30">
        <f>G555-H555-I555</f>
        <v>0</v>
      </c>
      <c r="K555" s="30">
        <v>14107.53</v>
      </c>
      <c r="L555" s="23">
        <f>(F555+J555)/C555</f>
        <v>272.04274900398406</v>
      </c>
      <c r="M555" s="23">
        <f>K555/C555</f>
        <v>56.205298804780881</v>
      </c>
      <c r="N555" s="28">
        <f>(F555+J555+K555)/C555</f>
        <v>328.24804780876491</v>
      </c>
    </row>
    <row r="556" spans="1:14">
      <c r="A556" s="27" t="s">
        <v>14</v>
      </c>
      <c r="B556" s="21" t="s">
        <v>0</v>
      </c>
      <c r="C556" s="22">
        <v>978</v>
      </c>
      <c r="D556" s="30">
        <v>177492.76</v>
      </c>
      <c r="E556" s="31">
        <v>0</v>
      </c>
      <c r="F556" s="30">
        <f>D556-E556</f>
        <v>177492.76</v>
      </c>
      <c r="G556" s="30">
        <v>15878.19</v>
      </c>
      <c r="H556" s="30">
        <v>0</v>
      </c>
      <c r="I556" s="30">
        <v>0</v>
      </c>
      <c r="J556" s="30">
        <f>G556-H556-I556</f>
        <v>15878.19</v>
      </c>
      <c r="K556" s="30">
        <v>127246.95</v>
      </c>
      <c r="L556" s="23">
        <f>(F556+J556)/C556</f>
        <v>197.72080777096116</v>
      </c>
      <c r="M556" s="23">
        <f>K556/C556</f>
        <v>130.10935582822086</v>
      </c>
      <c r="N556" s="28">
        <f>(F556+J556+K556)/C556</f>
        <v>327.83016359918201</v>
      </c>
    </row>
    <row r="557" spans="1:14">
      <c r="A557" s="27" t="s">
        <v>201</v>
      </c>
      <c r="B557" s="21" t="s">
        <v>199</v>
      </c>
      <c r="C557" s="22">
        <v>1831</v>
      </c>
      <c r="D557" s="30">
        <v>403952.03</v>
      </c>
      <c r="E557" s="31">
        <v>0</v>
      </c>
      <c r="F557" s="30">
        <f>D557-E557</f>
        <v>403952.03</v>
      </c>
      <c r="G557" s="30">
        <v>35346.230000000003</v>
      </c>
      <c r="H557" s="30">
        <v>0</v>
      </c>
      <c r="I557" s="30">
        <v>0</v>
      </c>
      <c r="J557" s="30">
        <f>G557-H557-I557</f>
        <v>35346.230000000003</v>
      </c>
      <c r="K557" s="30">
        <v>160000.18</v>
      </c>
      <c r="L557" s="23">
        <f>(F557+J557)/C557</f>
        <v>239.92258874931733</v>
      </c>
      <c r="M557" s="23">
        <f>K557/C557</f>
        <v>87.384041507373013</v>
      </c>
      <c r="N557" s="28">
        <f>(F557+J557+K557)/C557</f>
        <v>327.30663025669031</v>
      </c>
    </row>
    <row r="558" spans="1:14">
      <c r="A558" s="27" t="s">
        <v>105</v>
      </c>
      <c r="B558" s="21" t="s">
        <v>103</v>
      </c>
      <c r="C558" s="22">
        <v>3509</v>
      </c>
      <c r="D558" s="30">
        <v>946860.33</v>
      </c>
      <c r="E558" s="31">
        <v>0</v>
      </c>
      <c r="F558" s="30">
        <f>D558-E558</f>
        <v>946860.33</v>
      </c>
      <c r="G558" s="30">
        <v>19743.47</v>
      </c>
      <c r="H558" s="30">
        <v>0</v>
      </c>
      <c r="I558" s="30">
        <v>0</v>
      </c>
      <c r="J558" s="30">
        <f>G558-H558-I558</f>
        <v>19743.47</v>
      </c>
      <c r="K558" s="30">
        <v>180757.73</v>
      </c>
      <c r="L558" s="23">
        <f>(F558+J558)/C558</f>
        <v>275.46417782844111</v>
      </c>
      <c r="M558" s="23">
        <f>K558/C558</f>
        <v>51.512604730692509</v>
      </c>
      <c r="N558" s="28">
        <f>(F558+J558+K558)/C558</f>
        <v>326.97678255913365</v>
      </c>
    </row>
    <row r="559" spans="1:14">
      <c r="A559" s="27" t="s">
        <v>484</v>
      </c>
      <c r="B559" s="21" t="s">
        <v>0</v>
      </c>
      <c r="C559" s="22">
        <v>5979</v>
      </c>
      <c r="D559" s="30">
        <v>1269484.42</v>
      </c>
      <c r="E559" s="31">
        <v>0</v>
      </c>
      <c r="F559" s="30">
        <f>D559-E559</f>
        <v>1269484.42</v>
      </c>
      <c r="G559" s="30">
        <v>26707.77</v>
      </c>
      <c r="H559" s="30">
        <v>0</v>
      </c>
      <c r="I559" s="30">
        <v>0</v>
      </c>
      <c r="J559" s="30">
        <f>G559-H559-I559</f>
        <v>26707.77</v>
      </c>
      <c r="K559" s="30">
        <v>654591.6</v>
      </c>
      <c r="L559" s="23">
        <f>(F559+J559)/C559</f>
        <v>216.79079946479342</v>
      </c>
      <c r="M559" s="23">
        <f>K559/C559</f>
        <v>109.48178625188159</v>
      </c>
      <c r="N559" s="28">
        <f>(F559+J559+K559)/C559</f>
        <v>326.27258571667505</v>
      </c>
    </row>
    <row r="560" spans="1:14">
      <c r="A560" s="27" t="s">
        <v>53</v>
      </c>
      <c r="B560" s="21" t="s">
        <v>0</v>
      </c>
      <c r="C560" s="22">
        <v>2031</v>
      </c>
      <c r="D560" s="30">
        <v>429634.14</v>
      </c>
      <c r="E560" s="31">
        <v>0</v>
      </c>
      <c r="F560" s="30">
        <f>D560-E560</f>
        <v>429634.14</v>
      </c>
      <c r="G560" s="30">
        <v>19280.95</v>
      </c>
      <c r="H560" s="30">
        <v>0</v>
      </c>
      <c r="I560" s="30">
        <v>0</v>
      </c>
      <c r="J560" s="30">
        <f>G560-H560-I560</f>
        <v>19280.95</v>
      </c>
      <c r="K560" s="30">
        <v>213649.87</v>
      </c>
      <c r="L560" s="23">
        <f>(F560+J560)/C560</f>
        <v>221.0315558838011</v>
      </c>
      <c r="M560" s="23">
        <f>K560/C560</f>
        <v>105.19442146725751</v>
      </c>
      <c r="N560" s="28">
        <f>(F560+J560+K560)/C560</f>
        <v>326.22597735105859</v>
      </c>
    </row>
    <row r="561" spans="1:14">
      <c r="A561" s="27" t="s">
        <v>62</v>
      </c>
      <c r="B561" s="21" t="s">
        <v>0</v>
      </c>
      <c r="C561" s="22">
        <v>3322</v>
      </c>
      <c r="D561" s="30">
        <v>799746.11</v>
      </c>
      <c r="E561" s="31">
        <v>0</v>
      </c>
      <c r="F561" s="30">
        <f>D561-E561</f>
        <v>799746.11</v>
      </c>
      <c r="G561" s="30">
        <v>8796.51</v>
      </c>
      <c r="H561" s="30">
        <v>0</v>
      </c>
      <c r="I561" s="30">
        <v>0</v>
      </c>
      <c r="J561" s="30">
        <f>G561-H561-I561</f>
        <v>8796.51</v>
      </c>
      <c r="K561" s="30">
        <v>274641.57</v>
      </c>
      <c r="L561" s="23">
        <f>(F561+J561)/C561</f>
        <v>243.39031306441902</v>
      </c>
      <c r="M561" s="23">
        <f>K561/C561</f>
        <v>82.673561107766403</v>
      </c>
      <c r="N561" s="28">
        <f>(F561+J561+K561)/C561</f>
        <v>326.06387417218542</v>
      </c>
    </row>
    <row r="562" spans="1:14">
      <c r="A562" s="27" t="s">
        <v>463</v>
      </c>
      <c r="B562" s="21" t="s">
        <v>257</v>
      </c>
      <c r="C562" s="22">
        <v>7417</v>
      </c>
      <c r="D562" s="30">
        <v>2049190.39</v>
      </c>
      <c r="E562" s="31">
        <v>0</v>
      </c>
      <c r="F562" s="30">
        <f>D562-E562</f>
        <v>2049190.39</v>
      </c>
      <c r="G562" s="30">
        <v>27462.18</v>
      </c>
      <c r="H562" s="30">
        <v>0</v>
      </c>
      <c r="I562" s="30">
        <v>0</v>
      </c>
      <c r="J562" s="30">
        <f>G562-H562-I562</f>
        <v>27462.18</v>
      </c>
      <c r="K562" s="30">
        <v>341617.13</v>
      </c>
      <c r="L562" s="23">
        <f>(F562+J562)/C562</f>
        <v>279.98551570715921</v>
      </c>
      <c r="M562" s="23">
        <f>K562/C562</f>
        <v>46.058666576783068</v>
      </c>
      <c r="N562" s="28">
        <f>(F562+J562+K562)/C562</f>
        <v>326.04418228394223</v>
      </c>
    </row>
    <row r="563" spans="1:14">
      <c r="A563" s="27" t="s">
        <v>226</v>
      </c>
      <c r="B563" s="21" t="s">
        <v>199</v>
      </c>
      <c r="C563" s="22">
        <v>950</v>
      </c>
      <c r="D563" s="30">
        <v>145967.44</v>
      </c>
      <c r="E563" s="31">
        <v>0</v>
      </c>
      <c r="F563" s="30">
        <f>D563-E563</f>
        <v>145967.44</v>
      </c>
      <c r="G563" s="30">
        <v>1300.3499999999999</v>
      </c>
      <c r="H563" s="30">
        <v>0</v>
      </c>
      <c r="I563" s="30">
        <v>0</v>
      </c>
      <c r="J563" s="30">
        <f>G563-H563-I563</f>
        <v>1300.3499999999999</v>
      </c>
      <c r="K563" s="30">
        <v>162105.01999999999</v>
      </c>
      <c r="L563" s="23">
        <f>(F563+J563)/C563</f>
        <v>155.01872631578948</v>
      </c>
      <c r="M563" s="23">
        <f>K563/C563</f>
        <v>170.63686315789474</v>
      </c>
      <c r="N563" s="28">
        <f>(F563+J563+K563)/C563</f>
        <v>325.65558947368419</v>
      </c>
    </row>
    <row r="564" spans="1:14">
      <c r="A564" s="27" t="s">
        <v>43</v>
      </c>
      <c r="B564" s="21" t="s">
        <v>0</v>
      </c>
      <c r="C564" s="22">
        <v>977</v>
      </c>
      <c r="D564" s="30">
        <v>192757.78</v>
      </c>
      <c r="E564" s="31">
        <v>0</v>
      </c>
      <c r="F564" s="30">
        <f>D564-E564</f>
        <v>192757.78</v>
      </c>
      <c r="G564" s="30">
        <v>3192.84</v>
      </c>
      <c r="H564" s="30">
        <v>0</v>
      </c>
      <c r="I564" s="30">
        <v>0</v>
      </c>
      <c r="J564" s="30">
        <f>G564-H564-I564</f>
        <v>3192.84</v>
      </c>
      <c r="K564" s="30">
        <v>122203.06</v>
      </c>
      <c r="L564" s="23">
        <f>(F564+J564)/C564</f>
        <v>200.563582395087</v>
      </c>
      <c r="M564" s="23">
        <f>K564/C564</f>
        <v>125.07989764585466</v>
      </c>
      <c r="N564" s="28">
        <f>(F564+J564+K564)/C564</f>
        <v>325.64348004094165</v>
      </c>
    </row>
    <row r="565" spans="1:14">
      <c r="A565" s="27" t="s">
        <v>244</v>
      </c>
      <c r="B565" s="21" t="s">
        <v>199</v>
      </c>
      <c r="C565" s="22">
        <v>965</v>
      </c>
      <c r="D565" s="30">
        <v>196747.59</v>
      </c>
      <c r="E565" s="31">
        <v>0</v>
      </c>
      <c r="F565" s="30">
        <f>D565-E565</f>
        <v>196747.59</v>
      </c>
      <c r="G565" s="30">
        <v>8390.86</v>
      </c>
      <c r="H565" s="30">
        <v>0</v>
      </c>
      <c r="I565" s="30">
        <v>0</v>
      </c>
      <c r="J565" s="30">
        <f>G565-H565-I565</f>
        <v>8390.86</v>
      </c>
      <c r="K565" s="30">
        <v>108556.46</v>
      </c>
      <c r="L565" s="23">
        <f>(F565+J565)/C565</f>
        <v>212.57870466321245</v>
      </c>
      <c r="M565" s="23">
        <f>K565/C565</f>
        <v>112.4937409326425</v>
      </c>
      <c r="N565" s="28">
        <f>(F565+J565+K565)/C565</f>
        <v>325.07244559585496</v>
      </c>
    </row>
    <row r="566" spans="1:14">
      <c r="A566" s="27" t="s">
        <v>174</v>
      </c>
      <c r="B566" s="21" t="s">
        <v>133</v>
      </c>
      <c r="C566" s="22">
        <v>3012</v>
      </c>
      <c r="D566" s="30">
        <v>871750.66</v>
      </c>
      <c r="E566" s="31">
        <v>0</v>
      </c>
      <c r="F566" s="30">
        <f>D566-E566</f>
        <v>871750.66</v>
      </c>
      <c r="G566" s="30">
        <v>2767.18</v>
      </c>
      <c r="H566" s="30">
        <v>0</v>
      </c>
      <c r="I566" s="30">
        <v>0</v>
      </c>
      <c r="J566" s="30">
        <f>G566-H566-I566</f>
        <v>2767.18</v>
      </c>
      <c r="K566" s="30">
        <v>102164.58</v>
      </c>
      <c r="L566" s="23">
        <f>(F566+J566)/C566</f>
        <v>290.34456839309433</v>
      </c>
      <c r="M566" s="23">
        <f>K566/C566</f>
        <v>33.919183266932272</v>
      </c>
      <c r="N566" s="28">
        <f>(F566+J566+K566)/C566</f>
        <v>324.26375166002657</v>
      </c>
    </row>
    <row r="567" spans="1:14">
      <c r="A567" s="27" t="s">
        <v>567</v>
      </c>
      <c r="B567" s="21" t="s">
        <v>0</v>
      </c>
      <c r="C567" s="22">
        <v>21115</v>
      </c>
      <c r="D567" s="30">
        <v>5167359.8899999997</v>
      </c>
      <c r="E567" s="31">
        <v>0</v>
      </c>
      <c r="F567" s="30">
        <f>D567-E567</f>
        <v>5167359.8899999997</v>
      </c>
      <c r="G567" s="30">
        <v>96150.95</v>
      </c>
      <c r="H567" s="30">
        <v>0</v>
      </c>
      <c r="I567" s="30">
        <v>0</v>
      </c>
      <c r="J567" s="30">
        <f>G567-H567-I567</f>
        <v>96150.95</v>
      </c>
      <c r="K567" s="30">
        <v>1544937.53</v>
      </c>
      <c r="L567" s="23">
        <f>(F567+J567)/C567</f>
        <v>249.27827800142077</v>
      </c>
      <c r="M567" s="23">
        <f>K567/C567</f>
        <v>73.167773147051861</v>
      </c>
      <c r="N567" s="28">
        <f>(F567+J567+K567)/C567</f>
        <v>322.44605114847263</v>
      </c>
    </row>
    <row r="568" spans="1:14">
      <c r="A568" s="27" t="s">
        <v>337</v>
      </c>
      <c r="B568" s="21" t="s">
        <v>296</v>
      </c>
      <c r="C568" s="22">
        <v>3011</v>
      </c>
      <c r="D568" s="30">
        <v>776498.56</v>
      </c>
      <c r="E568" s="31">
        <v>0</v>
      </c>
      <c r="F568" s="30">
        <f>D568-E568</f>
        <v>776498.56</v>
      </c>
      <c r="G568" s="30">
        <v>14450.18</v>
      </c>
      <c r="H568" s="30">
        <v>0</v>
      </c>
      <c r="I568" s="30">
        <v>0</v>
      </c>
      <c r="J568" s="30">
        <f>G568-H568-I568</f>
        <v>14450.18</v>
      </c>
      <c r="K568" s="30">
        <v>174703.56</v>
      </c>
      <c r="L568" s="23">
        <f>(F568+J568)/C568</f>
        <v>262.68639654599804</v>
      </c>
      <c r="M568" s="23">
        <f>K568/C568</f>
        <v>58.021773497177016</v>
      </c>
      <c r="N568" s="28">
        <f>(F568+J568+K568)/C568</f>
        <v>320.70817004317502</v>
      </c>
    </row>
    <row r="569" spans="1:14">
      <c r="A569" s="27" t="s">
        <v>258</v>
      </c>
      <c r="B569" s="21" t="s">
        <v>257</v>
      </c>
      <c r="C569" s="22">
        <v>1958</v>
      </c>
      <c r="D569" s="30">
        <v>521067.3</v>
      </c>
      <c r="E569" s="31">
        <v>0</v>
      </c>
      <c r="F569" s="30">
        <f>D569-E569</f>
        <v>521067.3</v>
      </c>
      <c r="G569" s="30">
        <v>5457.95</v>
      </c>
      <c r="H569" s="30">
        <v>0</v>
      </c>
      <c r="I569" s="30">
        <v>0</v>
      </c>
      <c r="J569" s="30">
        <f>G569-H569-I569</f>
        <v>5457.95</v>
      </c>
      <c r="K569" s="30">
        <v>100167.8</v>
      </c>
      <c r="L569" s="23">
        <f>(F569+J569)/C569</f>
        <v>268.90972931562817</v>
      </c>
      <c r="M569" s="23">
        <f>K569/C569</f>
        <v>51.158222676200204</v>
      </c>
      <c r="N569" s="28">
        <f>(F569+J569+K569)/C569</f>
        <v>320.06795199182841</v>
      </c>
    </row>
    <row r="570" spans="1:14">
      <c r="A570" s="27" t="s">
        <v>220</v>
      </c>
      <c r="B570" s="21" t="s">
        <v>199</v>
      </c>
      <c r="C570" s="22">
        <v>1710</v>
      </c>
      <c r="D570" s="30">
        <v>371493.3</v>
      </c>
      <c r="E570" s="31">
        <v>0</v>
      </c>
      <c r="F570" s="30">
        <f>D570-E570</f>
        <v>371493.3</v>
      </c>
      <c r="G570" s="30">
        <v>6545.03</v>
      </c>
      <c r="H570" s="30">
        <v>0</v>
      </c>
      <c r="I570" s="30">
        <v>0</v>
      </c>
      <c r="J570" s="30">
        <f>G570-H570-I570</f>
        <v>6545.03</v>
      </c>
      <c r="K570" s="30">
        <v>166784.04</v>
      </c>
      <c r="L570" s="23">
        <f>(F570+J570)/C570</f>
        <v>221.07504678362574</v>
      </c>
      <c r="M570" s="23">
        <f>K570/C570</f>
        <v>97.534526315789478</v>
      </c>
      <c r="N570" s="28">
        <f>(F570+J570+K570)/C570</f>
        <v>318.60957309941523</v>
      </c>
    </row>
    <row r="571" spans="1:14">
      <c r="A571" s="27" t="s">
        <v>79</v>
      </c>
      <c r="B571" s="21" t="s">
        <v>0</v>
      </c>
      <c r="C571" s="22">
        <v>2128</v>
      </c>
      <c r="D571" s="30">
        <v>447506.85</v>
      </c>
      <c r="E571" s="31">
        <v>0</v>
      </c>
      <c r="F571" s="30">
        <f>D571-E571</f>
        <v>447506.85</v>
      </c>
      <c r="G571" s="30">
        <v>27530.42</v>
      </c>
      <c r="H571" s="30">
        <v>0</v>
      </c>
      <c r="I571" s="30">
        <v>0</v>
      </c>
      <c r="J571" s="30">
        <f>G571-H571-I571</f>
        <v>27530.42</v>
      </c>
      <c r="K571" s="30">
        <v>201834.05</v>
      </c>
      <c r="L571" s="23">
        <f>(F571+J571)/C571</f>
        <v>223.23179981203006</v>
      </c>
      <c r="M571" s="23">
        <f>K571/C571</f>
        <v>94.846828007518795</v>
      </c>
      <c r="N571" s="28">
        <f>(F571+J571+K571)/C571</f>
        <v>318.07862781954884</v>
      </c>
    </row>
    <row r="572" spans="1:14">
      <c r="A572" s="27" t="s">
        <v>30</v>
      </c>
      <c r="B572" s="21" t="s">
        <v>0</v>
      </c>
      <c r="C572" s="22">
        <v>323</v>
      </c>
      <c r="D572" s="30">
        <v>69481.36</v>
      </c>
      <c r="E572" s="31">
        <v>0</v>
      </c>
      <c r="F572" s="30">
        <f>D572-E572</f>
        <v>69481.36</v>
      </c>
      <c r="G572" s="30">
        <v>161.5</v>
      </c>
      <c r="H572" s="30">
        <v>0</v>
      </c>
      <c r="I572" s="30">
        <v>0</v>
      </c>
      <c r="J572" s="30">
        <f>G572-H572-I572</f>
        <v>161.5</v>
      </c>
      <c r="K572" s="30">
        <v>33093.71</v>
      </c>
      <c r="L572" s="23">
        <f>(F572+J572)/C572</f>
        <v>215.61256965944273</v>
      </c>
      <c r="M572" s="23">
        <f>K572/C572</f>
        <v>102.45730650154799</v>
      </c>
      <c r="N572" s="28">
        <f>(F572+J572+K572)/C572</f>
        <v>318.06987616099076</v>
      </c>
    </row>
    <row r="573" spans="1:14">
      <c r="A573" s="27" t="s">
        <v>580</v>
      </c>
      <c r="B573" s="21" t="s">
        <v>342</v>
      </c>
      <c r="C573" s="22">
        <v>3197</v>
      </c>
      <c r="D573" s="30">
        <v>851097.82</v>
      </c>
      <c r="E573" s="31">
        <v>0</v>
      </c>
      <c r="F573" s="30">
        <f>D573-E573</f>
        <v>851097.82</v>
      </c>
      <c r="G573" s="30">
        <v>21736.98</v>
      </c>
      <c r="H573" s="30">
        <v>0</v>
      </c>
      <c r="I573" s="30">
        <v>0</v>
      </c>
      <c r="J573" s="30">
        <f>G573-H573-I573</f>
        <v>21736.98</v>
      </c>
      <c r="K573" s="30">
        <v>140037.59</v>
      </c>
      <c r="L573" s="23">
        <f>(F573+J573)/C573</f>
        <v>273.01682827650922</v>
      </c>
      <c r="M573" s="23">
        <f>K573/C573</f>
        <v>43.802812011260556</v>
      </c>
      <c r="N573" s="28">
        <f>(F573+J573+K573)/C573</f>
        <v>316.81964028776974</v>
      </c>
    </row>
    <row r="574" spans="1:14">
      <c r="A574" s="27" t="s">
        <v>150</v>
      </c>
      <c r="B574" s="21" t="s">
        <v>133</v>
      </c>
      <c r="C574" s="22">
        <v>208</v>
      </c>
      <c r="D574" s="30">
        <v>30156.02</v>
      </c>
      <c r="E574" s="31">
        <v>0</v>
      </c>
      <c r="F574" s="30">
        <f>D574-E574</f>
        <v>30156.02</v>
      </c>
      <c r="G574" s="30">
        <v>0</v>
      </c>
      <c r="H574" s="30">
        <v>0</v>
      </c>
      <c r="I574" s="30">
        <v>0</v>
      </c>
      <c r="J574" s="30">
        <f>G574-H574-I574</f>
        <v>0</v>
      </c>
      <c r="K574" s="30">
        <v>35595.230000000003</v>
      </c>
      <c r="L574" s="23">
        <f>(F574+J574)/C574</f>
        <v>144.98086538461538</v>
      </c>
      <c r="M574" s="23">
        <f>K574/C574</f>
        <v>171.13091346153848</v>
      </c>
      <c r="N574" s="28">
        <f>(F574+J574+K574)/C574</f>
        <v>316.11177884615387</v>
      </c>
    </row>
    <row r="575" spans="1:14">
      <c r="A575" s="27" t="s">
        <v>610</v>
      </c>
      <c r="B575" s="21" t="s">
        <v>103</v>
      </c>
      <c r="C575" s="22">
        <v>3923</v>
      </c>
      <c r="D575" s="30">
        <v>979971.84</v>
      </c>
      <c r="E575" s="31">
        <v>0</v>
      </c>
      <c r="F575" s="30">
        <f>D575-E575</f>
        <v>979971.84</v>
      </c>
      <c r="G575" s="30">
        <v>20840.96</v>
      </c>
      <c r="H575" s="30">
        <v>0</v>
      </c>
      <c r="I575" s="30">
        <v>0</v>
      </c>
      <c r="J575" s="30">
        <f>G575-H575-I575</f>
        <v>20840.96</v>
      </c>
      <c r="K575" s="30">
        <v>237190.79</v>
      </c>
      <c r="L575" s="23">
        <f>(F575+J575)/C575</f>
        <v>255.11414733622226</v>
      </c>
      <c r="M575" s="23">
        <f>K575/C575</f>
        <v>60.46158297221514</v>
      </c>
      <c r="N575" s="28">
        <f>(F575+J575+K575)/C575</f>
        <v>315.57573030843736</v>
      </c>
    </row>
    <row r="576" spans="1:14">
      <c r="A576" s="27" t="s">
        <v>144</v>
      </c>
      <c r="B576" s="21" t="s">
        <v>133</v>
      </c>
      <c r="C576" s="22">
        <v>4037</v>
      </c>
      <c r="D576" s="30">
        <v>1137035.8700000001</v>
      </c>
      <c r="E576" s="31">
        <v>0</v>
      </c>
      <c r="F576" s="30">
        <f>D576-E576</f>
        <v>1137035.8700000001</v>
      </c>
      <c r="G576" s="30">
        <v>12810.31</v>
      </c>
      <c r="H576" s="30">
        <v>0</v>
      </c>
      <c r="I576" s="30">
        <v>0</v>
      </c>
      <c r="J576" s="30">
        <f>G576-H576-I576</f>
        <v>12810.31</v>
      </c>
      <c r="K576" s="30">
        <v>119396.4</v>
      </c>
      <c r="L576" s="23">
        <f>(F576+J576)/C576</f>
        <v>284.82689621005699</v>
      </c>
      <c r="M576" s="23">
        <f>K576/C576</f>
        <v>29.575526380975973</v>
      </c>
      <c r="N576" s="28">
        <f>(F576+J576+K576)/C576</f>
        <v>314.40242259103297</v>
      </c>
    </row>
    <row r="577" spans="1:14">
      <c r="A577" s="27" t="s">
        <v>467</v>
      </c>
      <c r="B577" s="21" t="s">
        <v>257</v>
      </c>
      <c r="C577" s="22">
        <v>8729</v>
      </c>
      <c r="D577" s="30">
        <v>2173150.4300000002</v>
      </c>
      <c r="E577" s="31">
        <v>0</v>
      </c>
      <c r="F577" s="30">
        <f>D577-E577</f>
        <v>2173150.4300000002</v>
      </c>
      <c r="G577" s="30">
        <v>65669.759999999995</v>
      </c>
      <c r="H577" s="30">
        <v>0</v>
      </c>
      <c r="I577" s="30">
        <v>0</v>
      </c>
      <c r="J577" s="30">
        <f>G577-H577-I577</f>
        <v>65669.759999999995</v>
      </c>
      <c r="K577" s="30">
        <v>504641.07</v>
      </c>
      <c r="L577" s="23">
        <f>(F577+J577)/C577</f>
        <v>256.4807182953374</v>
      </c>
      <c r="M577" s="23">
        <f>K577/C577</f>
        <v>57.812013976400507</v>
      </c>
      <c r="N577" s="28">
        <f>(F577+J577+K577)/C577</f>
        <v>314.29273227173786</v>
      </c>
    </row>
    <row r="578" spans="1:14">
      <c r="A578" s="27" t="s">
        <v>237</v>
      </c>
      <c r="B578" s="21" t="s">
        <v>199</v>
      </c>
      <c r="C578" s="22">
        <v>2546</v>
      </c>
      <c r="D578" s="30">
        <v>627277.07999999996</v>
      </c>
      <c r="E578" s="31">
        <v>0</v>
      </c>
      <c r="F578" s="30">
        <f>D578-E578</f>
        <v>627277.07999999996</v>
      </c>
      <c r="G578" s="30">
        <v>4053.81</v>
      </c>
      <c r="H578" s="30">
        <v>0</v>
      </c>
      <c r="I578" s="30">
        <v>0</v>
      </c>
      <c r="J578" s="30">
        <f>G578-H578-I578</f>
        <v>4053.81</v>
      </c>
      <c r="K578" s="30">
        <v>167565.98000000001</v>
      </c>
      <c r="L578" s="23">
        <f>(F578+J578)/C578</f>
        <v>247.96971327572663</v>
      </c>
      <c r="M578" s="23">
        <f>K578/C578</f>
        <v>65.815388845247455</v>
      </c>
      <c r="N578" s="28">
        <f>(F578+J578+K578)/C578</f>
        <v>313.7851021209741</v>
      </c>
    </row>
    <row r="579" spans="1:14">
      <c r="A579" s="27" t="s">
        <v>655</v>
      </c>
      <c r="B579" s="21" t="s">
        <v>342</v>
      </c>
      <c r="C579" s="22">
        <v>8554</v>
      </c>
      <c r="D579" s="30">
        <v>2217200.08</v>
      </c>
      <c r="E579" s="31">
        <v>0</v>
      </c>
      <c r="F579" s="30">
        <f>D579-E579</f>
        <v>2217200.08</v>
      </c>
      <c r="G579" s="30">
        <v>38007.18</v>
      </c>
      <c r="H579" s="30">
        <v>0</v>
      </c>
      <c r="I579" s="30">
        <v>0</v>
      </c>
      <c r="J579" s="30">
        <f>G579-H579-I579</f>
        <v>38007.18</v>
      </c>
      <c r="K579" s="30">
        <v>427347.67</v>
      </c>
      <c r="L579" s="23">
        <f>(F579+J579)/C579</f>
        <v>263.64358896422726</v>
      </c>
      <c r="M579" s="23">
        <f>K579/C579</f>
        <v>49.958811082534488</v>
      </c>
      <c r="N579" s="28">
        <f>(F579+J579+K579)/C579</f>
        <v>313.60240004676177</v>
      </c>
    </row>
    <row r="580" spans="1:14">
      <c r="A580" s="27" t="s">
        <v>470</v>
      </c>
      <c r="B580" s="21" t="s">
        <v>342</v>
      </c>
      <c r="C580" s="22">
        <v>9394</v>
      </c>
      <c r="D580" s="30">
        <v>2386102.73</v>
      </c>
      <c r="E580" s="31">
        <v>0</v>
      </c>
      <c r="F580" s="30">
        <f>D580-E580</f>
        <v>2386102.73</v>
      </c>
      <c r="G580" s="30">
        <v>107923.88</v>
      </c>
      <c r="H580" s="30">
        <v>0</v>
      </c>
      <c r="I580" s="30">
        <v>0</v>
      </c>
      <c r="J580" s="30">
        <f>G580-H580-I580</f>
        <v>107923.88</v>
      </c>
      <c r="K580" s="30">
        <v>447425.19</v>
      </c>
      <c r="L580" s="23">
        <f>(F580+J580)/C580</f>
        <v>265.49144241004893</v>
      </c>
      <c r="M580" s="23">
        <f>K580/C580</f>
        <v>47.628825846284862</v>
      </c>
      <c r="N580" s="28">
        <f>(F580+J580+K580)/C580</f>
        <v>313.12026825633382</v>
      </c>
    </row>
    <row r="581" spans="1:14">
      <c r="A581" s="27" t="s">
        <v>280</v>
      </c>
      <c r="B581" s="21" t="s">
        <v>257</v>
      </c>
      <c r="C581" s="22">
        <v>461</v>
      </c>
      <c r="D581" s="30">
        <v>121996.62</v>
      </c>
      <c r="E581" s="31">
        <v>0</v>
      </c>
      <c r="F581" s="30">
        <f>D581-E581</f>
        <v>121996.62</v>
      </c>
      <c r="G581" s="30">
        <v>2195.5300000000002</v>
      </c>
      <c r="H581" s="30">
        <v>0</v>
      </c>
      <c r="I581" s="30">
        <v>0</v>
      </c>
      <c r="J581" s="30">
        <f>G581-H581-I581</f>
        <v>2195.5300000000002</v>
      </c>
      <c r="K581" s="30">
        <v>19532.419999999998</v>
      </c>
      <c r="L581" s="23">
        <f>(F581+J581)/C581</f>
        <v>269.39728850325378</v>
      </c>
      <c r="M581" s="23">
        <f>K581/C581</f>
        <v>42.369674620390455</v>
      </c>
      <c r="N581" s="28">
        <f>(F581+J581+K581)/C581</f>
        <v>311.76696312364425</v>
      </c>
    </row>
    <row r="582" spans="1:14">
      <c r="A582" s="27" t="s">
        <v>4</v>
      </c>
      <c r="B582" s="21" t="s">
        <v>0</v>
      </c>
      <c r="C582" s="22">
        <v>890</v>
      </c>
      <c r="D582" s="30">
        <v>199655.56</v>
      </c>
      <c r="E582" s="31">
        <v>0</v>
      </c>
      <c r="F582" s="30">
        <f>D582-E582</f>
        <v>199655.56</v>
      </c>
      <c r="G582" s="30">
        <v>1606</v>
      </c>
      <c r="H582" s="30">
        <v>0</v>
      </c>
      <c r="I582" s="30">
        <v>0</v>
      </c>
      <c r="J582" s="30">
        <f>G582-H582-I582</f>
        <v>1606</v>
      </c>
      <c r="K582" s="30">
        <v>75267.55</v>
      </c>
      <c r="L582" s="23">
        <f>(F582+J582)/C582</f>
        <v>226.13658426966293</v>
      </c>
      <c r="M582" s="23">
        <f>K582/C582</f>
        <v>84.570280898876405</v>
      </c>
      <c r="N582" s="28">
        <f>(F582+J582+K582)/C582</f>
        <v>310.70686516853931</v>
      </c>
    </row>
    <row r="583" spans="1:14">
      <c r="A583" s="27" t="s">
        <v>189</v>
      </c>
      <c r="B583" s="21" t="s">
        <v>133</v>
      </c>
      <c r="C583" s="22">
        <v>2794</v>
      </c>
      <c r="D583" s="30">
        <v>755134.7</v>
      </c>
      <c r="E583" s="31">
        <v>0</v>
      </c>
      <c r="F583" s="30">
        <f>D583-E583</f>
        <v>755134.7</v>
      </c>
      <c r="G583" s="30">
        <v>24452.19</v>
      </c>
      <c r="H583" s="30">
        <v>0</v>
      </c>
      <c r="I583" s="30">
        <v>0</v>
      </c>
      <c r="J583" s="30">
        <f>G583-H583-I583</f>
        <v>24452.19</v>
      </c>
      <c r="K583" s="30">
        <v>87114.99</v>
      </c>
      <c r="L583" s="23">
        <f>(F583+J583)/C583</f>
        <v>279.02179312813166</v>
      </c>
      <c r="M583" s="23">
        <f>K583/C583</f>
        <v>31.179309234073017</v>
      </c>
      <c r="N583" s="28">
        <f>(F583+J583+K583)/C583</f>
        <v>310.20110236220467</v>
      </c>
    </row>
    <row r="584" spans="1:14">
      <c r="A584" s="27" t="s">
        <v>668</v>
      </c>
      <c r="B584" s="21" t="s">
        <v>0</v>
      </c>
      <c r="C584" s="22">
        <v>19155</v>
      </c>
      <c r="D584" s="30">
        <v>3956186.76</v>
      </c>
      <c r="E584" s="31">
        <v>0</v>
      </c>
      <c r="F584" s="30">
        <f>D584-E584</f>
        <v>3956186.76</v>
      </c>
      <c r="G584" s="30">
        <v>121796.83</v>
      </c>
      <c r="H584" s="30">
        <v>0</v>
      </c>
      <c r="I584" s="30">
        <v>0</v>
      </c>
      <c r="J584" s="30">
        <f>G584-H584-I584</f>
        <v>121796.83</v>
      </c>
      <c r="K584" s="30">
        <v>1852753.47</v>
      </c>
      <c r="L584" s="23">
        <f>(F584+J584)/C584</f>
        <v>212.89394883842337</v>
      </c>
      <c r="M584" s="23">
        <f>K584/C584</f>
        <v>96.724274079874704</v>
      </c>
      <c r="N584" s="28">
        <f>(F584+J584+K584)/C584</f>
        <v>309.61822291829804</v>
      </c>
    </row>
    <row r="585" spans="1:14">
      <c r="A585" s="27" t="s">
        <v>6</v>
      </c>
      <c r="B585" s="21" t="s">
        <v>0</v>
      </c>
      <c r="C585" s="22">
        <v>1060</v>
      </c>
      <c r="D585" s="30">
        <v>200952.06</v>
      </c>
      <c r="E585" s="31">
        <v>0</v>
      </c>
      <c r="F585" s="30">
        <f>D585-E585</f>
        <v>200952.06</v>
      </c>
      <c r="G585" s="30">
        <v>5129.7299999999996</v>
      </c>
      <c r="H585" s="30">
        <v>0</v>
      </c>
      <c r="I585" s="30">
        <v>0</v>
      </c>
      <c r="J585" s="30">
        <f>G585-H585-I585</f>
        <v>5129.7299999999996</v>
      </c>
      <c r="K585" s="30">
        <v>121866.84</v>
      </c>
      <c r="L585" s="23">
        <f>(F585+J585)/C585</f>
        <v>194.41678301886793</v>
      </c>
      <c r="M585" s="23">
        <f>K585/C585</f>
        <v>114.96871698113208</v>
      </c>
      <c r="N585" s="28">
        <f>(F585+J585+K585)/C585</f>
        <v>309.38549999999998</v>
      </c>
    </row>
    <row r="586" spans="1:14">
      <c r="A586" s="27" t="s">
        <v>318</v>
      </c>
      <c r="B586" s="21" t="s">
        <v>296</v>
      </c>
      <c r="C586" s="22">
        <v>1395</v>
      </c>
      <c r="D586" s="30">
        <v>302826.27</v>
      </c>
      <c r="E586" s="31">
        <v>0</v>
      </c>
      <c r="F586" s="30">
        <f>D586-E586</f>
        <v>302826.27</v>
      </c>
      <c r="G586" s="30">
        <v>7075.72</v>
      </c>
      <c r="H586" s="30">
        <v>0</v>
      </c>
      <c r="I586" s="30">
        <v>0</v>
      </c>
      <c r="J586" s="30">
        <f>G586-H586-I586</f>
        <v>7075.72</v>
      </c>
      <c r="K586" s="30">
        <v>121415.25</v>
      </c>
      <c r="L586" s="23">
        <f>(F586+J586)/C586</f>
        <v>222.15196415770609</v>
      </c>
      <c r="M586" s="23">
        <f>K586/C586</f>
        <v>87.03602150537634</v>
      </c>
      <c r="N586" s="28">
        <f>(F586+J586+K586)/C586</f>
        <v>309.18798566308243</v>
      </c>
    </row>
    <row r="587" spans="1:14">
      <c r="A587" s="27" t="s">
        <v>259</v>
      </c>
      <c r="B587" s="21" t="s">
        <v>257</v>
      </c>
      <c r="C587" s="22">
        <v>3855</v>
      </c>
      <c r="D587" s="30">
        <v>990177.96</v>
      </c>
      <c r="E587" s="31">
        <v>0</v>
      </c>
      <c r="F587" s="30">
        <f>D587-E587</f>
        <v>990177.96</v>
      </c>
      <c r="G587" s="30">
        <v>9683.3700000000008</v>
      </c>
      <c r="H587" s="30">
        <v>0</v>
      </c>
      <c r="I587" s="30">
        <v>0</v>
      </c>
      <c r="J587" s="30">
        <f>G587-H587-I587</f>
        <v>9683.3700000000008</v>
      </c>
      <c r="K587" s="30">
        <v>182587.42</v>
      </c>
      <c r="L587" s="23">
        <f>(F587+J587)/C587</f>
        <v>259.36740077821008</v>
      </c>
      <c r="M587" s="23">
        <f>K587/C587</f>
        <v>47.363792477302205</v>
      </c>
      <c r="N587" s="28">
        <f>(F587+J587+K587)/C587</f>
        <v>306.73119325551232</v>
      </c>
    </row>
    <row r="588" spans="1:14">
      <c r="A588" s="27" t="s">
        <v>622</v>
      </c>
      <c r="B588" s="21" t="s">
        <v>103</v>
      </c>
      <c r="C588" s="22">
        <v>2364</v>
      </c>
      <c r="D588" s="30">
        <v>533632.43000000005</v>
      </c>
      <c r="E588" s="31">
        <v>0</v>
      </c>
      <c r="F588" s="30">
        <f>D588-E588</f>
        <v>533632.43000000005</v>
      </c>
      <c r="G588" s="30">
        <v>29522.62</v>
      </c>
      <c r="H588" s="30">
        <v>0</v>
      </c>
      <c r="I588" s="30">
        <v>0</v>
      </c>
      <c r="J588" s="30">
        <f>G588-H588-I588</f>
        <v>29522.62</v>
      </c>
      <c r="K588" s="30">
        <v>160254.17000000001</v>
      </c>
      <c r="L588" s="23">
        <f>(F588+J588)/C588</f>
        <v>238.22125634517769</v>
      </c>
      <c r="M588" s="23">
        <f>K588/C588</f>
        <v>67.789412013536378</v>
      </c>
      <c r="N588" s="28">
        <f>(F588+J588+K588)/C588</f>
        <v>306.0106683587141</v>
      </c>
    </row>
    <row r="589" spans="1:14">
      <c r="A589" s="27" t="s">
        <v>595</v>
      </c>
      <c r="B589" s="21" t="s">
        <v>342</v>
      </c>
      <c r="C589" s="22">
        <v>12471</v>
      </c>
      <c r="D589" s="30">
        <v>3128993.18</v>
      </c>
      <c r="E589" s="31">
        <v>0</v>
      </c>
      <c r="F589" s="30">
        <f>D589-E589</f>
        <v>3128993.18</v>
      </c>
      <c r="G589" s="30">
        <v>74975.88</v>
      </c>
      <c r="H589" s="30">
        <v>0</v>
      </c>
      <c r="I589" s="30">
        <v>0</v>
      </c>
      <c r="J589" s="30">
        <f>G589-H589-I589</f>
        <v>74975.88</v>
      </c>
      <c r="K589" s="30">
        <v>584182.04</v>
      </c>
      <c r="L589" s="23">
        <f>(F589+J589)/C589</f>
        <v>256.91356426910431</v>
      </c>
      <c r="M589" s="23">
        <f>K589/C589</f>
        <v>46.843239515676373</v>
      </c>
      <c r="N589" s="28">
        <f>(F589+J589+K589)/C589</f>
        <v>303.75680378478069</v>
      </c>
    </row>
    <row r="590" spans="1:14">
      <c r="A590" s="27" t="s">
        <v>460</v>
      </c>
      <c r="B590" s="21" t="s">
        <v>342</v>
      </c>
      <c r="C590" s="22">
        <v>7241</v>
      </c>
      <c r="D590" s="30">
        <v>1892484.29</v>
      </c>
      <c r="E590" s="31">
        <v>0</v>
      </c>
      <c r="F590" s="30">
        <f>D590-E590</f>
        <v>1892484.29</v>
      </c>
      <c r="G590" s="30">
        <v>19191.82</v>
      </c>
      <c r="H590" s="30">
        <v>0</v>
      </c>
      <c r="I590" s="30">
        <v>0</v>
      </c>
      <c r="J590" s="30">
        <f>G590-H590-I590</f>
        <v>19191.82</v>
      </c>
      <c r="K590" s="30">
        <v>282623.59000000003</v>
      </c>
      <c r="L590" s="23">
        <f>(F590+J590)/C590</f>
        <v>264.00719651981774</v>
      </c>
      <c r="M590" s="23">
        <f>K590/C590</f>
        <v>39.031016434194179</v>
      </c>
      <c r="N590" s="28">
        <f>(F590+J590+K590)/C590</f>
        <v>303.0382129540119</v>
      </c>
    </row>
    <row r="591" spans="1:14">
      <c r="A591" s="27" t="s">
        <v>59</v>
      </c>
      <c r="B591" s="21" t="s">
        <v>0</v>
      </c>
      <c r="C591" s="22">
        <v>996</v>
      </c>
      <c r="D591" s="30">
        <v>146257.54</v>
      </c>
      <c r="E591" s="31">
        <v>0</v>
      </c>
      <c r="F591" s="30">
        <f>D591-E591</f>
        <v>146257.54</v>
      </c>
      <c r="G591" s="30">
        <v>10871.91</v>
      </c>
      <c r="H591" s="30">
        <v>0</v>
      </c>
      <c r="I591" s="30">
        <v>0</v>
      </c>
      <c r="J591" s="30">
        <f>G591-H591-I591</f>
        <v>10871.91</v>
      </c>
      <c r="K591" s="30">
        <v>143927.82999999999</v>
      </c>
      <c r="L591" s="23">
        <f>(F591+J591)/C591</f>
        <v>157.7604919678715</v>
      </c>
      <c r="M591" s="23">
        <f>K591/C591</f>
        <v>144.50585341365459</v>
      </c>
      <c r="N591" s="28">
        <f>(F591+J591+K591)/C591</f>
        <v>302.26634538152615</v>
      </c>
    </row>
    <row r="592" spans="1:14">
      <c r="A592" s="27" t="s">
        <v>623</v>
      </c>
      <c r="B592" s="21" t="s">
        <v>103</v>
      </c>
      <c r="C592" s="22">
        <v>299</v>
      </c>
      <c r="D592" s="30">
        <v>62364.04</v>
      </c>
      <c r="E592" s="31">
        <v>0</v>
      </c>
      <c r="F592" s="30">
        <f>D592-E592</f>
        <v>62364.04</v>
      </c>
      <c r="G592" s="30">
        <v>4069.35</v>
      </c>
      <c r="H592" s="30">
        <v>0</v>
      </c>
      <c r="I592" s="30">
        <v>0</v>
      </c>
      <c r="J592" s="30">
        <f>G592-H592-I592</f>
        <v>4069.35</v>
      </c>
      <c r="K592" s="30">
        <v>23895.35</v>
      </c>
      <c r="L592" s="23">
        <f>(F592+J592)/C592</f>
        <v>222.18525083612039</v>
      </c>
      <c r="M592" s="23">
        <f>K592/C592</f>
        <v>79.917558528428088</v>
      </c>
      <c r="N592" s="28">
        <f>(F592+J592+K592)/C592</f>
        <v>302.10280936454848</v>
      </c>
    </row>
    <row r="593" spans="1:14">
      <c r="A593" s="27" t="s">
        <v>267</v>
      </c>
      <c r="B593" s="21" t="s">
        <v>257</v>
      </c>
      <c r="C593" s="22">
        <v>1461</v>
      </c>
      <c r="D593" s="30">
        <v>372263.15</v>
      </c>
      <c r="E593" s="31">
        <v>0</v>
      </c>
      <c r="F593" s="30">
        <f>D593-E593</f>
        <v>372263.15</v>
      </c>
      <c r="G593" s="30">
        <v>27513.61</v>
      </c>
      <c r="H593" s="30">
        <v>0</v>
      </c>
      <c r="I593" s="30">
        <v>0</v>
      </c>
      <c r="J593" s="30">
        <f>G593-H593-I593</f>
        <v>27513.61</v>
      </c>
      <c r="K593" s="30">
        <v>39604.03</v>
      </c>
      <c r="L593" s="23">
        <f>(F593+J593)/C593</f>
        <v>273.63227926078031</v>
      </c>
      <c r="M593" s="23">
        <f>K593/C593</f>
        <v>27.107481177275837</v>
      </c>
      <c r="N593" s="28">
        <f>(F593+J593+K593)/C593</f>
        <v>300.73976043805612</v>
      </c>
    </row>
    <row r="594" spans="1:14">
      <c r="A594" s="27" t="s">
        <v>263</v>
      </c>
      <c r="B594" s="21" t="s">
        <v>257</v>
      </c>
      <c r="C594" s="22">
        <v>2271</v>
      </c>
      <c r="D594" s="30">
        <v>536785.36</v>
      </c>
      <c r="E594" s="31">
        <v>0</v>
      </c>
      <c r="F594" s="30">
        <f>D594-E594</f>
        <v>536785.36</v>
      </c>
      <c r="G594" s="30">
        <v>12862.67</v>
      </c>
      <c r="H594" s="30">
        <v>0</v>
      </c>
      <c r="I594" s="30">
        <v>0</v>
      </c>
      <c r="J594" s="30">
        <f>G594-H594-I594</f>
        <v>12862.67</v>
      </c>
      <c r="K594" s="30">
        <v>128367.37</v>
      </c>
      <c r="L594" s="23">
        <f>(F594+J594)/C594</f>
        <v>242.02907529722592</v>
      </c>
      <c r="M594" s="23">
        <f>K594/C594</f>
        <v>56.524601497137823</v>
      </c>
      <c r="N594" s="28">
        <f>(F594+J594+K594)/C594</f>
        <v>298.55367679436375</v>
      </c>
    </row>
    <row r="595" spans="1:14">
      <c r="A595" s="27" t="s">
        <v>576</v>
      </c>
      <c r="B595" s="21" t="s">
        <v>257</v>
      </c>
      <c r="C595" s="22">
        <v>1516</v>
      </c>
      <c r="D595" s="30">
        <v>398630.69</v>
      </c>
      <c r="E595" s="31">
        <v>0</v>
      </c>
      <c r="F595" s="30">
        <f>D595-E595</f>
        <v>398630.69</v>
      </c>
      <c r="G595" s="30">
        <v>175.86</v>
      </c>
      <c r="H595" s="30">
        <v>0</v>
      </c>
      <c r="I595" s="30">
        <v>0</v>
      </c>
      <c r="J595" s="30">
        <f>G595-H595-I595</f>
        <v>175.86</v>
      </c>
      <c r="K595" s="30">
        <v>44790.43</v>
      </c>
      <c r="L595" s="23">
        <f>(F595+J595)/C595</f>
        <v>263.06500659630603</v>
      </c>
      <c r="M595" s="23">
        <f>K595/C595</f>
        <v>29.54513852242744</v>
      </c>
      <c r="N595" s="28">
        <f>(F595+J595+K595)/C595</f>
        <v>292.6101451187335</v>
      </c>
    </row>
    <row r="596" spans="1:14">
      <c r="A596" s="27" t="s">
        <v>158</v>
      </c>
      <c r="B596" s="21" t="s">
        <v>133</v>
      </c>
      <c r="C596" s="22">
        <v>616</v>
      </c>
      <c r="D596" s="30">
        <v>113382.25</v>
      </c>
      <c r="E596" s="31">
        <v>0</v>
      </c>
      <c r="F596" s="30">
        <f>D596-E596</f>
        <v>113382.25</v>
      </c>
      <c r="G596" s="30">
        <v>1178.54</v>
      </c>
      <c r="H596" s="30">
        <v>0</v>
      </c>
      <c r="I596" s="30">
        <v>0</v>
      </c>
      <c r="J596" s="30">
        <f>G596-H596-I596</f>
        <v>1178.54</v>
      </c>
      <c r="K596" s="30">
        <v>65388.69</v>
      </c>
      <c r="L596" s="23">
        <f>(F596+J596)/C596</f>
        <v>185.97530844155844</v>
      </c>
      <c r="M596" s="23">
        <f>K596/C596</f>
        <v>106.15047077922078</v>
      </c>
      <c r="N596" s="28">
        <f>(F596+J596+K596)/C596</f>
        <v>292.12577922077918</v>
      </c>
    </row>
    <row r="597" spans="1:14">
      <c r="A597" s="27" t="s">
        <v>493</v>
      </c>
      <c r="B597" s="21" t="s">
        <v>342</v>
      </c>
      <c r="C597" s="22">
        <v>6080</v>
      </c>
      <c r="D597" s="30">
        <v>1466112.17</v>
      </c>
      <c r="E597" s="31">
        <v>0</v>
      </c>
      <c r="F597" s="30">
        <f>D597-E597</f>
        <v>1466112.17</v>
      </c>
      <c r="G597" s="30">
        <v>91104.06</v>
      </c>
      <c r="H597" s="30">
        <v>0</v>
      </c>
      <c r="I597" s="30">
        <v>0</v>
      </c>
      <c r="J597" s="30">
        <f>G597-H597-I597</f>
        <v>91104.06</v>
      </c>
      <c r="K597" s="30">
        <v>218004.26</v>
      </c>
      <c r="L597" s="23">
        <f>(F597+J597)/C597</f>
        <v>256.12109046052632</v>
      </c>
      <c r="M597" s="23">
        <f>K597/C597</f>
        <v>35.855963815789472</v>
      </c>
      <c r="N597" s="28">
        <f>(F597+J597+K597)/C597</f>
        <v>291.97705427631581</v>
      </c>
    </row>
    <row r="598" spans="1:14">
      <c r="A598" s="27" t="s">
        <v>123</v>
      </c>
      <c r="B598" s="21" t="s">
        <v>103</v>
      </c>
      <c r="C598" s="22">
        <v>239</v>
      </c>
      <c r="D598" s="30">
        <v>54783.99</v>
      </c>
      <c r="E598" s="31">
        <v>0</v>
      </c>
      <c r="F598" s="30">
        <f>D598-E598</f>
        <v>54783.99</v>
      </c>
      <c r="G598" s="30">
        <v>4006.74</v>
      </c>
      <c r="H598" s="30">
        <v>0</v>
      </c>
      <c r="I598" s="30">
        <v>0</v>
      </c>
      <c r="J598" s="30">
        <f>G598-H598-I598</f>
        <v>4006.74</v>
      </c>
      <c r="K598" s="30">
        <v>10886.48</v>
      </c>
      <c r="L598" s="23">
        <f>(F598+J598)/C598</f>
        <v>245.98631799163178</v>
      </c>
      <c r="M598" s="23">
        <f>K598/C598</f>
        <v>45.550125523012554</v>
      </c>
      <c r="N598" s="28">
        <f>(F598+J598+K598)/C598</f>
        <v>291.5364435146443</v>
      </c>
    </row>
    <row r="599" spans="1:14">
      <c r="A599" s="27" t="s">
        <v>82</v>
      </c>
      <c r="B599" s="21" t="s">
        <v>0</v>
      </c>
      <c r="C599" s="22">
        <v>1034</v>
      </c>
      <c r="D599" s="30">
        <v>255177.44</v>
      </c>
      <c r="E599" s="31">
        <v>0</v>
      </c>
      <c r="F599" s="30">
        <f>D599-E599</f>
        <v>255177.44</v>
      </c>
      <c r="G599" s="30">
        <v>1599.33</v>
      </c>
      <c r="H599" s="30">
        <v>0</v>
      </c>
      <c r="I599" s="30">
        <v>0</v>
      </c>
      <c r="J599" s="30">
        <f>G599-H599-I599</f>
        <v>1599.33</v>
      </c>
      <c r="K599" s="30">
        <v>44605.24</v>
      </c>
      <c r="L599" s="23">
        <f>(F599+J599)/C599</f>
        <v>248.33343326885878</v>
      </c>
      <c r="M599" s="23">
        <f>K599/C599</f>
        <v>43.138529980657637</v>
      </c>
      <c r="N599" s="28">
        <f>(F599+J599+K599)/C599</f>
        <v>291.47196324951648</v>
      </c>
    </row>
    <row r="600" spans="1:14">
      <c r="A600" s="27" t="s">
        <v>285</v>
      </c>
      <c r="B600" s="21" t="s">
        <v>257</v>
      </c>
      <c r="C600" s="22">
        <v>4638</v>
      </c>
      <c r="D600" s="30">
        <v>1046034.05</v>
      </c>
      <c r="E600" s="31">
        <v>0</v>
      </c>
      <c r="F600" s="30">
        <f>D600-E600</f>
        <v>1046034.05</v>
      </c>
      <c r="G600" s="30">
        <v>14960.77</v>
      </c>
      <c r="H600" s="30">
        <v>0</v>
      </c>
      <c r="I600" s="30">
        <v>0</v>
      </c>
      <c r="J600" s="30">
        <f>G600-H600-I600</f>
        <v>14960.77</v>
      </c>
      <c r="K600" s="30">
        <v>282643.08</v>
      </c>
      <c r="L600" s="23">
        <f>(F600+J600)/C600</f>
        <v>228.76128072445022</v>
      </c>
      <c r="M600" s="23">
        <f>K600/C600</f>
        <v>60.940724450194054</v>
      </c>
      <c r="N600" s="28">
        <f>(F600+J600+K600)/C600</f>
        <v>289.70200517464428</v>
      </c>
    </row>
    <row r="601" spans="1:14">
      <c r="A601" s="27" t="s">
        <v>627</v>
      </c>
      <c r="B601" s="21" t="s">
        <v>257</v>
      </c>
      <c r="C601" s="22">
        <v>1131</v>
      </c>
      <c r="D601" s="30">
        <v>301816.62</v>
      </c>
      <c r="E601" s="31">
        <v>0</v>
      </c>
      <c r="F601" s="30">
        <f>D601-E601</f>
        <v>301816.62</v>
      </c>
      <c r="G601" s="30">
        <v>2201.77</v>
      </c>
      <c r="H601" s="30">
        <v>0</v>
      </c>
      <c r="I601" s="30">
        <v>0</v>
      </c>
      <c r="J601" s="30">
        <f>G601-H601-I601</f>
        <v>2201.77</v>
      </c>
      <c r="K601" s="30">
        <v>22754.61</v>
      </c>
      <c r="L601" s="23">
        <f>(F601+J601)/C601</f>
        <v>268.80494252873564</v>
      </c>
      <c r="M601" s="23">
        <f>K601/C601</f>
        <v>20.119018567639259</v>
      </c>
      <c r="N601" s="28">
        <f>(F601+J601+K601)/C601</f>
        <v>288.92396109637491</v>
      </c>
    </row>
    <row r="602" spans="1:14">
      <c r="A602" s="27" t="s">
        <v>65</v>
      </c>
      <c r="B602" s="21" t="s">
        <v>0</v>
      </c>
      <c r="C602" s="22">
        <v>350</v>
      </c>
      <c r="D602" s="30">
        <v>48533.73</v>
      </c>
      <c r="E602" s="31">
        <v>0</v>
      </c>
      <c r="F602" s="30">
        <f>D602-E602</f>
        <v>48533.73</v>
      </c>
      <c r="G602" s="30">
        <v>5393.97</v>
      </c>
      <c r="H602" s="30">
        <v>0</v>
      </c>
      <c r="I602" s="30">
        <v>0</v>
      </c>
      <c r="J602" s="30">
        <f>G602-H602-I602</f>
        <v>5393.97</v>
      </c>
      <c r="K602" s="30">
        <v>46141.71</v>
      </c>
      <c r="L602" s="23">
        <f>(F602+J602)/C602</f>
        <v>154.07914285714287</v>
      </c>
      <c r="M602" s="23">
        <f>K602/C602</f>
        <v>131.83345714285713</v>
      </c>
      <c r="N602" s="28">
        <f>(F602+J602+K602)/C602</f>
        <v>285.9126</v>
      </c>
    </row>
    <row r="603" spans="1:14">
      <c r="A603" s="27" t="s">
        <v>360</v>
      </c>
      <c r="B603" s="21" t="s">
        <v>342</v>
      </c>
      <c r="C603" s="22">
        <v>2704</v>
      </c>
      <c r="D603" s="30">
        <v>672940.28</v>
      </c>
      <c r="E603" s="31">
        <v>0</v>
      </c>
      <c r="F603" s="30">
        <f>D603-E603</f>
        <v>672940.28</v>
      </c>
      <c r="G603" s="30">
        <v>6933.78</v>
      </c>
      <c r="H603" s="30">
        <v>0</v>
      </c>
      <c r="I603" s="30">
        <v>0</v>
      </c>
      <c r="J603" s="30">
        <f>G603-H603-I603</f>
        <v>6933.78</v>
      </c>
      <c r="K603" s="30">
        <v>92393.65</v>
      </c>
      <c r="L603" s="23">
        <f>(F603+J603)/C603</f>
        <v>251.43271449704145</v>
      </c>
      <c r="M603" s="23">
        <f>K603/C603</f>
        <v>34.169249260355031</v>
      </c>
      <c r="N603" s="28">
        <f>(F603+J603+K603)/C603</f>
        <v>285.6019637573965</v>
      </c>
    </row>
    <row r="604" spans="1:14">
      <c r="A604" s="27" t="s">
        <v>494</v>
      </c>
      <c r="B604" s="21" t="s">
        <v>342</v>
      </c>
      <c r="C604" s="22">
        <v>5896</v>
      </c>
      <c r="D604" s="30">
        <v>1370074.77</v>
      </c>
      <c r="E604" s="31">
        <v>0</v>
      </c>
      <c r="F604" s="30">
        <f>D604-E604</f>
        <v>1370074.77</v>
      </c>
      <c r="G604" s="30">
        <v>32770.129999999997</v>
      </c>
      <c r="H604" s="30">
        <v>0</v>
      </c>
      <c r="I604" s="30">
        <v>0</v>
      </c>
      <c r="J604" s="30">
        <f>G604-H604-I604</f>
        <v>32770.129999999997</v>
      </c>
      <c r="K604" s="30">
        <v>280273.5</v>
      </c>
      <c r="L604" s="23">
        <f>(F604+J604)/C604</f>
        <v>237.93163161465398</v>
      </c>
      <c r="M604" s="23">
        <f>K604/C604</f>
        <v>47.536210990502035</v>
      </c>
      <c r="N604" s="28">
        <f>(F604+J604+K604)/C604</f>
        <v>285.46784260515602</v>
      </c>
    </row>
    <row r="605" spans="1:14">
      <c r="A605" s="27" t="s">
        <v>591</v>
      </c>
      <c r="B605" s="21" t="s">
        <v>288</v>
      </c>
      <c r="C605" s="22">
        <v>6941</v>
      </c>
      <c r="D605" s="30">
        <v>1478008.16</v>
      </c>
      <c r="E605" s="31">
        <v>0</v>
      </c>
      <c r="F605" s="30">
        <f>D605-E605</f>
        <v>1478008.16</v>
      </c>
      <c r="G605" s="30">
        <v>7054.72</v>
      </c>
      <c r="H605" s="30">
        <v>0</v>
      </c>
      <c r="I605" s="30">
        <v>0</v>
      </c>
      <c r="J605" s="30">
        <f>G605-H605-I605</f>
        <v>7054.72</v>
      </c>
      <c r="K605" s="30">
        <v>494691.45</v>
      </c>
      <c r="L605" s="23">
        <f>(F605+J605)/C605</f>
        <v>213.95517648753781</v>
      </c>
      <c r="M605" s="23">
        <f>K605/C605</f>
        <v>71.27091917591126</v>
      </c>
      <c r="N605" s="28">
        <f>(F605+J605+K605)/C605</f>
        <v>285.22609566344903</v>
      </c>
    </row>
    <row r="606" spans="1:14">
      <c r="A606" s="27" t="s">
        <v>290</v>
      </c>
      <c r="B606" s="21" t="s">
        <v>288</v>
      </c>
      <c r="C606" s="22">
        <v>790</v>
      </c>
      <c r="D606" s="30">
        <v>177096.63</v>
      </c>
      <c r="E606" s="31">
        <v>0</v>
      </c>
      <c r="F606" s="30">
        <f>D606-E606</f>
        <v>177096.63</v>
      </c>
      <c r="G606" s="30">
        <v>1325.84</v>
      </c>
      <c r="H606" s="30">
        <v>0</v>
      </c>
      <c r="I606" s="30">
        <v>0</v>
      </c>
      <c r="J606" s="30">
        <f>G606-H606-I606</f>
        <v>1325.84</v>
      </c>
      <c r="K606" s="30">
        <v>46581.33</v>
      </c>
      <c r="L606" s="23">
        <f>(F606+J606)/C606</f>
        <v>225.85122784810127</v>
      </c>
      <c r="M606" s="23">
        <f>K606/C606</f>
        <v>58.963708860759496</v>
      </c>
      <c r="N606" s="28">
        <f>(F606+J606+K606)/C606</f>
        <v>284.81493670886073</v>
      </c>
    </row>
    <row r="607" spans="1:14">
      <c r="A607" s="27" t="s">
        <v>172</v>
      </c>
      <c r="B607" s="21" t="s">
        <v>133</v>
      </c>
      <c r="C607" s="22">
        <v>278</v>
      </c>
      <c r="D607" s="30">
        <v>60777.97</v>
      </c>
      <c r="E607" s="31">
        <v>0</v>
      </c>
      <c r="F607" s="30">
        <f>D607-E607</f>
        <v>60777.97</v>
      </c>
      <c r="G607" s="30">
        <v>584.47</v>
      </c>
      <c r="H607" s="30">
        <v>0</v>
      </c>
      <c r="I607" s="30">
        <v>0</v>
      </c>
      <c r="J607" s="30">
        <f>G607-H607-I607</f>
        <v>584.47</v>
      </c>
      <c r="K607" s="30">
        <v>17750.580000000002</v>
      </c>
      <c r="L607" s="23">
        <f>(F607+J607)/C607</f>
        <v>220.72820143884894</v>
      </c>
      <c r="M607" s="23">
        <f>K607/C607</f>
        <v>63.851007194244609</v>
      </c>
      <c r="N607" s="28">
        <f>(F607+J607+K607)/C607</f>
        <v>284.57920863309351</v>
      </c>
    </row>
    <row r="608" spans="1:14">
      <c r="A608" s="27" t="s">
        <v>142</v>
      </c>
      <c r="B608" s="21" t="s">
        <v>133</v>
      </c>
      <c r="C608" s="22">
        <v>925</v>
      </c>
      <c r="D608" s="30">
        <v>221105.68</v>
      </c>
      <c r="E608" s="31">
        <v>0</v>
      </c>
      <c r="F608" s="30">
        <f>D608-E608</f>
        <v>221105.68</v>
      </c>
      <c r="G608" s="30">
        <v>5573.21</v>
      </c>
      <c r="H608" s="30">
        <v>0</v>
      </c>
      <c r="I608" s="30">
        <v>0</v>
      </c>
      <c r="J608" s="30">
        <f>G608-H608-I608</f>
        <v>5573.21</v>
      </c>
      <c r="K608" s="30">
        <v>36267.81</v>
      </c>
      <c r="L608" s="23">
        <f>(F608+J608)/C608</f>
        <v>245.05825945945944</v>
      </c>
      <c r="M608" s="23">
        <f>K608/C608</f>
        <v>39.208443243243238</v>
      </c>
      <c r="N608" s="28">
        <f>(F608+J608+K608)/C608</f>
        <v>284.26670270270267</v>
      </c>
    </row>
    <row r="609" spans="1:14">
      <c r="A609" s="27" t="s">
        <v>5</v>
      </c>
      <c r="B609" s="21" t="s">
        <v>0</v>
      </c>
      <c r="C609" s="22">
        <v>705</v>
      </c>
      <c r="D609" s="30">
        <v>143574.13</v>
      </c>
      <c r="E609" s="31">
        <v>0</v>
      </c>
      <c r="F609" s="30">
        <f>D609-E609</f>
        <v>143574.13</v>
      </c>
      <c r="G609" s="30">
        <v>942.66</v>
      </c>
      <c r="H609" s="30">
        <v>0</v>
      </c>
      <c r="I609" s="30">
        <v>0</v>
      </c>
      <c r="J609" s="30">
        <f>G609-H609-I609</f>
        <v>942.66</v>
      </c>
      <c r="K609" s="30">
        <v>55839.4</v>
      </c>
      <c r="L609" s="23">
        <f>(F609+J609)/C609</f>
        <v>204.98835460992908</v>
      </c>
      <c r="M609" s="23">
        <f>K609/C609</f>
        <v>79.20482269503546</v>
      </c>
      <c r="N609" s="28">
        <f>(F609+J609+K609)/C609</f>
        <v>284.19317730496454</v>
      </c>
    </row>
    <row r="610" spans="1:14">
      <c r="A610" s="27" t="s">
        <v>91</v>
      </c>
      <c r="B610" s="21" t="s">
        <v>0</v>
      </c>
      <c r="C610" s="22">
        <v>276</v>
      </c>
      <c r="D610" s="30">
        <v>45873.5</v>
      </c>
      <c r="E610" s="31">
        <v>0</v>
      </c>
      <c r="F610" s="30">
        <f>D610-E610</f>
        <v>45873.5</v>
      </c>
      <c r="G610" s="30">
        <v>225.17</v>
      </c>
      <c r="H610" s="30">
        <v>0</v>
      </c>
      <c r="I610" s="30">
        <v>0</v>
      </c>
      <c r="J610" s="30">
        <f>G610-H610-I610</f>
        <v>225.17</v>
      </c>
      <c r="K610" s="30">
        <v>31936.1</v>
      </c>
      <c r="L610" s="23">
        <f>(F610+J610)/C610</f>
        <v>167.02416666666667</v>
      </c>
      <c r="M610" s="23">
        <f>K610/C610</f>
        <v>115.71050724637681</v>
      </c>
      <c r="N610" s="28">
        <f>(F610+J610+K610)/C610</f>
        <v>282.73467391304342</v>
      </c>
    </row>
    <row r="611" spans="1:14">
      <c r="A611" s="27" t="s">
        <v>56</v>
      </c>
      <c r="B611" s="21" t="s">
        <v>0</v>
      </c>
      <c r="C611" s="22">
        <v>2627</v>
      </c>
      <c r="D611" s="30">
        <v>466327.07</v>
      </c>
      <c r="E611" s="31">
        <v>0</v>
      </c>
      <c r="F611" s="30">
        <f>D611-E611</f>
        <v>466327.07</v>
      </c>
      <c r="G611" s="30">
        <v>7395.7</v>
      </c>
      <c r="H611" s="30">
        <v>0</v>
      </c>
      <c r="I611" s="30">
        <v>0</v>
      </c>
      <c r="J611" s="30">
        <f>G611-H611-I611</f>
        <v>7395.7</v>
      </c>
      <c r="K611" s="30">
        <v>267726.75</v>
      </c>
      <c r="L611" s="23">
        <f>(F611+J611)/C611</f>
        <v>180.32842405786067</v>
      </c>
      <c r="M611" s="23">
        <f>K611/C611</f>
        <v>101.91349448039588</v>
      </c>
      <c r="N611" s="28">
        <f>(F611+J611+K611)/C611</f>
        <v>282.24191853825658</v>
      </c>
    </row>
    <row r="612" spans="1:14">
      <c r="A612" s="27" t="s">
        <v>132</v>
      </c>
      <c r="B612" s="21" t="s">
        <v>103</v>
      </c>
      <c r="C612" s="22">
        <v>2848</v>
      </c>
      <c r="D612" s="30">
        <v>634066.59</v>
      </c>
      <c r="E612" s="31">
        <v>0</v>
      </c>
      <c r="F612" s="30">
        <f>D612-E612</f>
        <v>634066.59</v>
      </c>
      <c r="G612" s="30">
        <v>14147.53</v>
      </c>
      <c r="H612" s="30">
        <v>0</v>
      </c>
      <c r="I612" s="30">
        <v>0</v>
      </c>
      <c r="J612" s="30">
        <f>G612-H612-I612</f>
        <v>14147.53</v>
      </c>
      <c r="K612" s="30">
        <v>155389.23000000001</v>
      </c>
      <c r="L612" s="23">
        <f>(F612+J612)/C612</f>
        <v>227.60327247191012</v>
      </c>
      <c r="M612" s="23">
        <f>K612/C612</f>
        <v>54.560825140449445</v>
      </c>
      <c r="N612" s="28">
        <f>(F612+J612+K612)/C612</f>
        <v>282.16409761235957</v>
      </c>
    </row>
    <row r="613" spans="1:14">
      <c r="A613" s="27" t="s">
        <v>265</v>
      </c>
      <c r="B613" s="21" t="s">
        <v>257</v>
      </c>
      <c r="C613" s="22">
        <v>3229</v>
      </c>
      <c r="D613" s="30">
        <v>768281.43</v>
      </c>
      <c r="E613" s="31">
        <v>0</v>
      </c>
      <c r="F613" s="30">
        <f>D613-E613</f>
        <v>768281.43</v>
      </c>
      <c r="G613" s="30">
        <v>14495.06</v>
      </c>
      <c r="H613" s="30">
        <v>0</v>
      </c>
      <c r="I613" s="30">
        <v>0</v>
      </c>
      <c r="J613" s="30">
        <f>G613-H613-I613</f>
        <v>14495.06</v>
      </c>
      <c r="K613" s="30">
        <v>127428.79</v>
      </c>
      <c r="L613" s="23">
        <f>(F613+J613)/C613</f>
        <v>242.4207153917622</v>
      </c>
      <c r="M613" s="23">
        <f>K613/C613</f>
        <v>39.463855682873955</v>
      </c>
      <c r="N613" s="28">
        <f>(F613+J613+K613)/C613</f>
        <v>281.88457107463614</v>
      </c>
    </row>
    <row r="614" spans="1:14">
      <c r="A614" s="27" t="s">
        <v>662</v>
      </c>
      <c r="B614" s="21" t="s">
        <v>257</v>
      </c>
      <c r="C614" s="22">
        <v>1131</v>
      </c>
      <c r="D614" s="30">
        <v>262982.75</v>
      </c>
      <c r="E614" s="31">
        <v>0</v>
      </c>
      <c r="F614" s="30">
        <f>D614-E614</f>
        <v>262982.75</v>
      </c>
      <c r="G614" s="30">
        <v>11421.55</v>
      </c>
      <c r="H614" s="30">
        <v>0</v>
      </c>
      <c r="I614" s="30">
        <v>0</v>
      </c>
      <c r="J614" s="30">
        <f>G614-H614-I614</f>
        <v>11421.55</v>
      </c>
      <c r="K614" s="30">
        <v>44108.52</v>
      </c>
      <c r="L614" s="23">
        <f>(F614+J614)/C614</f>
        <v>242.6209549071618</v>
      </c>
      <c r="M614" s="23">
        <f>K614/C614</f>
        <v>38.999575596816975</v>
      </c>
      <c r="N614" s="28">
        <f>(F614+J614+K614)/C614</f>
        <v>281.62053050397878</v>
      </c>
    </row>
    <row r="615" spans="1:14">
      <c r="A615" s="27" t="s">
        <v>478</v>
      </c>
      <c r="B615" s="21" t="s">
        <v>133</v>
      </c>
      <c r="C615" s="22">
        <v>5482</v>
      </c>
      <c r="D615" s="30">
        <v>1248711.3500000001</v>
      </c>
      <c r="E615" s="31">
        <v>0</v>
      </c>
      <c r="F615" s="30">
        <f>D615-E615</f>
        <v>1248711.3500000001</v>
      </c>
      <c r="G615" s="30">
        <v>-10084.74</v>
      </c>
      <c r="H615" s="30">
        <v>0</v>
      </c>
      <c r="I615" s="30">
        <v>0</v>
      </c>
      <c r="J615" s="30">
        <f>G615-H615-I615</f>
        <v>-10084.74</v>
      </c>
      <c r="K615" s="30">
        <v>298808.39</v>
      </c>
      <c r="L615" s="23">
        <f>(F615+J615)/C615</f>
        <v>225.94429222911347</v>
      </c>
      <c r="M615" s="23">
        <f>K615/C615</f>
        <v>54.507185333819777</v>
      </c>
      <c r="N615" s="28">
        <f>(F615+J615+K615)/C615</f>
        <v>280.45147756293323</v>
      </c>
    </row>
    <row r="616" spans="1:14">
      <c r="A616" s="27" t="s">
        <v>29</v>
      </c>
      <c r="B616" s="21" t="s">
        <v>0</v>
      </c>
      <c r="C616" s="22">
        <v>1781</v>
      </c>
      <c r="D616" s="30">
        <v>346045.75</v>
      </c>
      <c r="E616" s="31">
        <v>0</v>
      </c>
      <c r="F616" s="30">
        <f>D616-E616</f>
        <v>346045.75</v>
      </c>
      <c r="G616" s="30">
        <v>0</v>
      </c>
      <c r="H616" s="30">
        <v>0</v>
      </c>
      <c r="I616" s="30">
        <v>0</v>
      </c>
      <c r="J616" s="30">
        <f>G616-H616-I616</f>
        <v>0</v>
      </c>
      <c r="K616" s="30">
        <v>153075.59</v>
      </c>
      <c r="L616" s="23">
        <f>(F616+J616)/C616</f>
        <v>194.29856822010106</v>
      </c>
      <c r="M616" s="23">
        <f>K616/C616</f>
        <v>85.949236384053904</v>
      </c>
      <c r="N616" s="28">
        <f>(F616+J616+K616)/C616</f>
        <v>280.24780460415496</v>
      </c>
    </row>
    <row r="617" spans="1:14">
      <c r="A617" s="27" t="s">
        <v>313</v>
      </c>
      <c r="B617" s="21" t="s">
        <v>296</v>
      </c>
      <c r="C617" s="22">
        <v>232</v>
      </c>
      <c r="D617" s="30">
        <v>44483.14</v>
      </c>
      <c r="E617" s="31">
        <v>0</v>
      </c>
      <c r="F617" s="30">
        <f>D617-E617</f>
        <v>44483.14</v>
      </c>
      <c r="G617" s="30">
        <v>3150.47</v>
      </c>
      <c r="H617" s="30">
        <v>0</v>
      </c>
      <c r="I617" s="30">
        <v>0</v>
      </c>
      <c r="J617" s="30">
        <f>G617-H617-I617</f>
        <v>3150.47</v>
      </c>
      <c r="K617" s="30">
        <v>17133.88</v>
      </c>
      <c r="L617" s="23">
        <f>(F617+J617)/C617</f>
        <v>205.31728448275862</v>
      </c>
      <c r="M617" s="23">
        <f>K617/C617</f>
        <v>73.852931034482765</v>
      </c>
      <c r="N617" s="28">
        <f>(F617+J617+K617)/C617</f>
        <v>279.17021551724139</v>
      </c>
    </row>
    <row r="618" spans="1:14">
      <c r="A618" s="27" t="s">
        <v>35</v>
      </c>
      <c r="B618" s="21" t="s">
        <v>0</v>
      </c>
      <c r="C618" s="22">
        <v>3471</v>
      </c>
      <c r="D618" s="30">
        <v>710199.83</v>
      </c>
      <c r="E618" s="31">
        <v>0</v>
      </c>
      <c r="F618" s="30">
        <f>D618-E618</f>
        <v>710199.83</v>
      </c>
      <c r="G618" s="30">
        <v>23391.01</v>
      </c>
      <c r="H618" s="30">
        <v>0</v>
      </c>
      <c r="I618" s="30">
        <v>0</v>
      </c>
      <c r="J618" s="30">
        <f>G618-H618-I618</f>
        <v>23391.01</v>
      </c>
      <c r="K618" s="30">
        <v>228481.14</v>
      </c>
      <c r="L618" s="23">
        <f>(F618+J618)/C618</f>
        <v>211.34855661192739</v>
      </c>
      <c r="M618" s="23">
        <f>K618/C618</f>
        <v>65.825738980121002</v>
      </c>
      <c r="N618" s="28">
        <f>(F618+J618+K618)/C618</f>
        <v>277.1742955920484</v>
      </c>
    </row>
    <row r="619" spans="1:14">
      <c r="A619" s="27" t="s">
        <v>152</v>
      </c>
      <c r="B619" s="21" t="s">
        <v>133</v>
      </c>
      <c r="C619" s="22">
        <v>316</v>
      </c>
      <c r="D619" s="30">
        <v>58461.82</v>
      </c>
      <c r="E619" s="31">
        <v>0</v>
      </c>
      <c r="F619" s="30">
        <f>D619-E619</f>
        <v>58461.82</v>
      </c>
      <c r="G619" s="30">
        <v>2232.9299999999998</v>
      </c>
      <c r="H619" s="30">
        <v>0</v>
      </c>
      <c r="I619" s="30">
        <v>0</v>
      </c>
      <c r="J619" s="30">
        <f>G619-H619-I619</f>
        <v>2232.9299999999998</v>
      </c>
      <c r="K619" s="30">
        <v>26789.25</v>
      </c>
      <c r="L619" s="23">
        <f>(F619+J619)/C619</f>
        <v>192.07199367088609</v>
      </c>
      <c r="M619" s="23">
        <f>K619/C619</f>
        <v>84.776107594936704</v>
      </c>
      <c r="N619" s="28">
        <f>(F619+J619+K619)/C619</f>
        <v>276.84810126582278</v>
      </c>
    </row>
    <row r="620" spans="1:14">
      <c r="A620" s="27" t="s">
        <v>497</v>
      </c>
      <c r="B620" s="21" t="s">
        <v>257</v>
      </c>
      <c r="C620" s="22">
        <v>5379</v>
      </c>
      <c r="D620" s="30">
        <v>1193364.97</v>
      </c>
      <c r="E620" s="31">
        <v>0</v>
      </c>
      <c r="F620" s="30">
        <f>D620-E620</f>
        <v>1193364.97</v>
      </c>
      <c r="G620" s="30">
        <v>26827.17</v>
      </c>
      <c r="H620" s="30">
        <v>0</v>
      </c>
      <c r="I620" s="30">
        <v>0</v>
      </c>
      <c r="J620" s="30">
        <f>G620-H620-I620</f>
        <v>26827.17</v>
      </c>
      <c r="K620" s="30">
        <v>254174.68</v>
      </c>
      <c r="L620" s="23">
        <f>(F620+J620)/C620</f>
        <v>226.84367726343186</v>
      </c>
      <c r="M620" s="23">
        <f>K620/C620</f>
        <v>47.253147425171967</v>
      </c>
      <c r="N620" s="28">
        <f>(F620+J620+K620)/C620</f>
        <v>274.09682468860382</v>
      </c>
    </row>
    <row r="621" spans="1:14">
      <c r="A621" s="27" t="s">
        <v>646</v>
      </c>
      <c r="B621" s="21" t="s">
        <v>342</v>
      </c>
      <c r="C621" s="22">
        <v>2340</v>
      </c>
      <c r="D621" s="30">
        <v>445860.14</v>
      </c>
      <c r="E621" s="31">
        <v>0</v>
      </c>
      <c r="F621" s="30">
        <f>D621-E621</f>
        <v>445860.14</v>
      </c>
      <c r="G621" s="30">
        <v>11680.95</v>
      </c>
      <c r="H621" s="30">
        <v>0</v>
      </c>
      <c r="I621" s="30">
        <v>0</v>
      </c>
      <c r="J621" s="30">
        <f>G621-H621-I621</f>
        <v>11680.95</v>
      </c>
      <c r="K621" s="30">
        <v>179589.64</v>
      </c>
      <c r="L621" s="23">
        <f>(F621+J621)/C621</f>
        <v>195.53038034188035</v>
      </c>
      <c r="M621" s="23">
        <f>K621/C621</f>
        <v>76.747709401709415</v>
      </c>
      <c r="N621" s="28">
        <f>(F621+J621+K621)/C621</f>
        <v>272.27808974358976</v>
      </c>
    </row>
    <row r="622" spans="1:14">
      <c r="A622" s="27" t="s">
        <v>112</v>
      </c>
      <c r="B622" s="21" t="s">
        <v>103</v>
      </c>
      <c r="C622" s="22">
        <v>373</v>
      </c>
      <c r="D622" s="30">
        <v>79567.350000000006</v>
      </c>
      <c r="E622" s="31">
        <v>0</v>
      </c>
      <c r="F622" s="30">
        <f>D622-E622</f>
        <v>79567.350000000006</v>
      </c>
      <c r="G622" s="30">
        <v>3755.07</v>
      </c>
      <c r="H622" s="30">
        <v>0</v>
      </c>
      <c r="I622" s="30">
        <v>0</v>
      </c>
      <c r="J622" s="30">
        <f>G622-H622-I622</f>
        <v>3755.07</v>
      </c>
      <c r="K622" s="30">
        <v>17263.82</v>
      </c>
      <c r="L622" s="23">
        <f>(F622+J622)/C622</f>
        <v>223.38450402144775</v>
      </c>
      <c r="M622" s="23">
        <f>K622/C622</f>
        <v>46.283699731903482</v>
      </c>
      <c r="N622" s="28">
        <f>(F622+J622+K622)/C622</f>
        <v>269.66820375335124</v>
      </c>
    </row>
    <row r="623" spans="1:14">
      <c r="A623" s="27" t="s">
        <v>575</v>
      </c>
      <c r="B623" s="21" t="s">
        <v>103</v>
      </c>
      <c r="C623" s="22">
        <v>1305</v>
      </c>
      <c r="D623" s="30">
        <v>278204.13</v>
      </c>
      <c r="E623" s="31">
        <v>0</v>
      </c>
      <c r="F623" s="30">
        <f>D623-E623</f>
        <v>278204.13</v>
      </c>
      <c r="G623" s="30">
        <v>14021.56</v>
      </c>
      <c r="H623" s="30">
        <v>0</v>
      </c>
      <c r="I623" s="30">
        <v>0</v>
      </c>
      <c r="J623" s="30">
        <f>G623-H623-I623</f>
        <v>14021.56</v>
      </c>
      <c r="K623" s="30">
        <v>59271.39</v>
      </c>
      <c r="L623" s="23">
        <f>(F623+J623)/C623</f>
        <v>223.92773180076628</v>
      </c>
      <c r="M623" s="23">
        <f>K623/C623</f>
        <v>45.418689655172415</v>
      </c>
      <c r="N623" s="28">
        <f>(F623+J623+K623)/C623</f>
        <v>269.3464214559387</v>
      </c>
    </row>
    <row r="624" spans="1:14">
      <c r="A624" s="27" t="s">
        <v>593</v>
      </c>
      <c r="B624" s="21" t="s">
        <v>103</v>
      </c>
      <c r="C624" s="22">
        <v>7855</v>
      </c>
      <c r="D624" s="30">
        <v>1644373.32</v>
      </c>
      <c r="E624" s="31">
        <v>0</v>
      </c>
      <c r="F624" s="30">
        <f>D624-E624</f>
        <v>1644373.32</v>
      </c>
      <c r="G624" s="30">
        <v>73727.27</v>
      </c>
      <c r="H624" s="30">
        <v>0</v>
      </c>
      <c r="I624" s="30">
        <v>0</v>
      </c>
      <c r="J624" s="30">
        <f>G624-H624-I624</f>
        <v>73727.27</v>
      </c>
      <c r="K624" s="30">
        <v>394706.84</v>
      </c>
      <c r="L624" s="23">
        <f>(F624+J624)/C624</f>
        <v>218.72700063653724</v>
      </c>
      <c r="M624" s="23">
        <f>K624/C624</f>
        <v>50.249120305537879</v>
      </c>
      <c r="N624" s="28">
        <f>(F624+J624+K624)/C624</f>
        <v>268.97612094207511</v>
      </c>
    </row>
    <row r="625" spans="1:14">
      <c r="A625" s="27" t="s">
        <v>45</v>
      </c>
      <c r="B625" s="21" t="s">
        <v>0</v>
      </c>
      <c r="C625" s="22">
        <v>365</v>
      </c>
      <c r="D625" s="30">
        <v>50423.66</v>
      </c>
      <c r="E625" s="31">
        <v>0</v>
      </c>
      <c r="F625" s="30">
        <f>D625-E625</f>
        <v>50423.66</v>
      </c>
      <c r="G625" s="30">
        <v>1331.41</v>
      </c>
      <c r="H625" s="30">
        <v>0</v>
      </c>
      <c r="I625" s="30">
        <v>0</v>
      </c>
      <c r="J625" s="30">
        <f>G625-H625-I625</f>
        <v>1331.41</v>
      </c>
      <c r="K625" s="30">
        <v>46353.58</v>
      </c>
      <c r="L625" s="23">
        <f>(F625+J625)/C625</f>
        <v>141.79471232876713</v>
      </c>
      <c r="M625" s="23">
        <f>K625/C625</f>
        <v>126.9961095890411</v>
      </c>
      <c r="N625" s="28">
        <f>(F625+J625+K625)/C625</f>
        <v>268.79082191780822</v>
      </c>
    </row>
    <row r="626" spans="1:14">
      <c r="A626" s="27" t="s">
        <v>347</v>
      </c>
      <c r="B626" s="21" t="s">
        <v>342</v>
      </c>
      <c r="C626" s="22">
        <v>3814</v>
      </c>
      <c r="D626" s="30">
        <v>777278.45</v>
      </c>
      <c r="E626" s="31">
        <v>0</v>
      </c>
      <c r="F626" s="30">
        <f>D626-E626</f>
        <v>777278.45</v>
      </c>
      <c r="G626" s="30">
        <v>15712.95</v>
      </c>
      <c r="H626" s="30">
        <v>0</v>
      </c>
      <c r="I626" s="30">
        <v>0</v>
      </c>
      <c r="J626" s="30">
        <f>G626-H626-I626</f>
        <v>15712.95</v>
      </c>
      <c r="K626" s="30">
        <v>218169.36</v>
      </c>
      <c r="L626" s="23">
        <f>(F626+J626)/C626</f>
        <v>207.9159412690089</v>
      </c>
      <c r="M626" s="23">
        <f>K626/C626</f>
        <v>57.202244362873621</v>
      </c>
      <c r="N626" s="28">
        <f>(F626+J626+K626)/C626</f>
        <v>265.11818563188251</v>
      </c>
    </row>
    <row r="627" spans="1:14">
      <c r="A627" s="27" t="s">
        <v>495</v>
      </c>
      <c r="B627" s="21" t="s">
        <v>342</v>
      </c>
      <c r="C627" s="22">
        <v>9501</v>
      </c>
      <c r="D627" s="30">
        <v>1982854.64</v>
      </c>
      <c r="E627" s="31">
        <v>0</v>
      </c>
      <c r="F627" s="30">
        <f>D627-E627</f>
        <v>1982854.64</v>
      </c>
      <c r="G627" s="30">
        <v>100194.35</v>
      </c>
      <c r="H627" s="30">
        <v>0</v>
      </c>
      <c r="I627" s="30">
        <v>0</v>
      </c>
      <c r="J627" s="30">
        <f>G627-H627-I627</f>
        <v>100194.35</v>
      </c>
      <c r="K627" s="30">
        <v>424958.86</v>
      </c>
      <c r="L627" s="23">
        <f>(F627+J627)/C627</f>
        <v>219.24523629091675</v>
      </c>
      <c r="M627" s="23">
        <f>K627/C627</f>
        <v>44.727803389116936</v>
      </c>
      <c r="N627" s="28">
        <f>(F627+J627+K627)/C627</f>
        <v>263.97303968003371</v>
      </c>
    </row>
    <row r="628" spans="1:14">
      <c r="A628" s="27" t="s">
        <v>491</v>
      </c>
      <c r="B628" s="21" t="s">
        <v>0</v>
      </c>
      <c r="C628" s="22">
        <v>8002</v>
      </c>
      <c r="D628" s="30">
        <v>1516096.33</v>
      </c>
      <c r="E628" s="31">
        <v>0</v>
      </c>
      <c r="F628" s="30">
        <f>D628-E628</f>
        <v>1516096.33</v>
      </c>
      <c r="G628" s="30">
        <v>20936.07</v>
      </c>
      <c r="H628" s="30">
        <v>0</v>
      </c>
      <c r="I628" s="30">
        <v>0</v>
      </c>
      <c r="J628" s="30">
        <f>G628-H628-I628</f>
        <v>20936.07</v>
      </c>
      <c r="K628" s="30">
        <v>569102.34</v>
      </c>
      <c r="L628" s="23">
        <f>(F628+J628)/C628</f>
        <v>192.08102974256437</v>
      </c>
      <c r="M628" s="23">
        <f>K628/C628</f>
        <v>71.120012496875773</v>
      </c>
      <c r="N628" s="28">
        <f>(F628+J628+K628)/C628</f>
        <v>263.20104223944014</v>
      </c>
    </row>
    <row r="629" spans="1:14">
      <c r="A629" s="27" t="s">
        <v>17</v>
      </c>
      <c r="B629" s="21" t="s">
        <v>0</v>
      </c>
      <c r="C629" s="22">
        <v>2595</v>
      </c>
      <c r="D629" s="30">
        <v>481891.38</v>
      </c>
      <c r="E629" s="31">
        <v>0</v>
      </c>
      <c r="F629" s="30">
        <f>D629-E629</f>
        <v>481891.38</v>
      </c>
      <c r="G629" s="30">
        <v>9386.6</v>
      </c>
      <c r="H629" s="30">
        <v>0</v>
      </c>
      <c r="I629" s="30">
        <v>0</v>
      </c>
      <c r="J629" s="30">
        <f>G629-H629-I629</f>
        <v>9386.6</v>
      </c>
      <c r="K629" s="30">
        <v>188975.39</v>
      </c>
      <c r="L629" s="23">
        <f>(F629+J629)/C629</f>
        <v>189.31714065510596</v>
      </c>
      <c r="M629" s="23">
        <f>K629/C629</f>
        <v>72.822886319845864</v>
      </c>
      <c r="N629" s="28">
        <f>(F629+J629+K629)/C629</f>
        <v>262.14002697495181</v>
      </c>
    </row>
    <row r="630" spans="1:14">
      <c r="A630" s="27" t="s">
        <v>26</v>
      </c>
      <c r="B630" s="21" t="s">
        <v>0</v>
      </c>
      <c r="C630" s="22">
        <v>919</v>
      </c>
      <c r="D630" s="30">
        <v>206807.31</v>
      </c>
      <c r="E630" s="31">
        <v>0</v>
      </c>
      <c r="F630" s="30">
        <f>D630-E630</f>
        <v>206807.31</v>
      </c>
      <c r="G630" s="30">
        <v>7231.38</v>
      </c>
      <c r="H630" s="30">
        <v>0</v>
      </c>
      <c r="I630" s="30">
        <v>0</v>
      </c>
      <c r="J630" s="30">
        <f>G630-H630-I630</f>
        <v>7231.38</v>
      </c>
      <c r="K630" s="30">
        <v>26761.27</v>
      </c>
      <c r="L630" s="23">
        <f>(F630+J630)/C630</f>
        <v>232.90390642002177</v>
      </c>
      <c r="M630" s="23">
        <f>K630/C630</f>
        <v>29.119989118607183</v>
      </c>
      <c r="N630" s="28">
        <f>(F630+J630+K630)/C630</f>
        <v>262.02389553862895</v>
      </c>
    </row>
    <row r="631" spans="1:14">
      <c r="A631" s="27" t="s">
        <v>645</v>
      </c>
      <c r="B631" s="21" t="s">
        <v>257</v>
      </c>
      <c r="C631" s="22">
        <v>3717</v>
      </c>
      <c r="D631" s="30">
        <v>803275.01</v>
      </c>
      <c r="E631" s="31">
        <v>0</v>
      </c>
      <c r="F631" s="30">
        <f>D631-E631</f>
        <v>803275.01</v>
      </c>
      <c r="G631" s="30">
        <v>11774.43</v>
      </c>
      <c r="H631" s="30">
        <v>0</v>
      </c>
      <c r="I631" s="30">
        <v>0</v>
      </c>
      <c r="J631" s="30">
        <f>G631-H631-I631</f>
        <v>11774.43</v>
      </c>
      <c r="K631" s="30">
        <v>146689.06</v>
      </c>
      <c r="L631" s="23">
        <f>(F631+J631)/C631</f>
        <v>219.27614743072371</v>
      </c>
      <c r="M631" s="23">
        <f>K631/C631</f>
        <v>39.464369114877591</v>
      </c>
      <c r="N631" s="28">
        <f>(F631+J631+K631)/C631</f>
        <v>258.74051654560128</v>
      </c>
    </row>
    <row r="632" spans="1:14">
      <c r="A632" s="27" t="s">
        <v>146</v>
      </c>
      <c r="B632" s="21" t="s">
        <v>133</v>
      </c>
      <c r="C632" s="22">
        <v>381</v>
      </c>
      <c r="D632" s="30">
        <v>78329.67</v>
      </c>
      <c r="E632" s="31">
        <v>0</v>
      </c>
      <c r="F632" s="30">
        <f>D632-E632</f>
        <v>78329.67</v>
      </c>
      <c r="G632" s="30">
        <v>2039.67</v>
      </c>
      <c r="H632" s="30">
        <v>0</v>
      </c>
      <c r="I632" s="30">
        <v>0</v>
      </c>
      <c r="J632" s="30">
        <f>G632-H632-I632</f>
        <v>2039.67</v>
      </c>
      <c r="K632" s="30">
        <v>17907.419999999998</v>
      </c>
      <c r="L632" s="23">
        <f>(F632+J632)/C632</f>
        <v>210.94314960629922</v>
      </c>
      <c r="M632" s="23">
        <f>K632/C632</f>
        <v>47.001102362204719</v>
      </c>
      <c r="N632" s="28">
        <f>(F632+J632+K632)/C632</f>
        <v>257.94425196850392</v>
      </c>
    </row>
    <row r="633" spans="1:14">
      <c r="A633" s="27" t="s">
        <v>359</v>
      </c>
      <c r="B633" s="21" t="s">
        <v>342</v>
      </c>
      <c r="C633" s="22">
        <v>2627</v>
      </c>
      <c r="D633" s="30">
        <v>563719.71</v>
      </c>
      <c r="E633" s="31">
        <v>0</v>
      </c>
      <c r="F633" s="30">
        <f>D633-E633</f>
        <v>563719.71</v>
      </c>
      <c r="G633" s="30">
        <v>10152.469999999999</v>
      </c>
      <c r="H633" s="30">
        <v>0</v>
      </c>
      <c r="I633" s="30">
        <v>0</v>
      </c>
      <c r="J633" s="30">
        <f>G633-H633-I633</f>
        <v>10152.469999999999</v>
      </c>
      <c r="K633" s="30">
        <v>99400.7</v>
      </c>
      <c r="L633" s="23">
        <f>(F633+J633)/C633</f>
        <v>218.45153406928051</v>
      </c>
      <c r="M633" s="23">
        <f>K633/C633</f>
        <v>37.838104301484584</v>
      </c>
      <c r="N633" s="28">
        <f>(F633+J633+K633)/C633</f>
        <v>256.28963837076509</v>
      </c>
    </row>
    <row r="634" spans="1:14">
      <c r="A634" s="27" t="s">
        <v>490</v>
      </c>
      <c r="B634" s="21" t="s">
        <v>288</v>
      </c>
      <c r="C634" s="22">
        <v>5046</v>
      </c>
      <c r="D634" s="30">
        <v>794170.67</v>
      </c>
      <c r="E634" s="31">
        <v>0</v>
      </c>
      <c r="F634" s="30">
        <f>D634-E634</f>
        <v>794170.67</v>
      </c>
      <c r="G634" s="30">
        <v>78358.53</v>
      </c>
      <c r="H634" s="30">
        <v>0</v>
      </c>
      <c r="I634" s="30">
        <v>0</v>
      </c>
      <c r="J634" s="30">
        <f>G634-H634-I634</f>
        <v>78358.53</v>
      </c>
      <c r="K634" s="30">
        <v>406681.62</v>
      </c>
      <c r="L634" s="23">
        <f>(F634+J634)/C634</f>
        <v>172.91502179944513</v>
      </c>
      <c r="M634" s="23">
        <f>K634/C634</f>
        <v>80.594851367419736</v>
      </c>
      <c r="N634" s="28">
        <f>(F634+J634+K634)/C634</f>
        <v>253.50987316686485</v>
      </c>
    </row>
    <row r="635" spans="1:14">
      <c r="A635" s="27" t="s">
        <v>38</v>
      </c>
      <c r="B635" s="21" t="s">
        <v>0</v>
      </c>
      <c r="C635" s="22">
        <v>2794</v>
      </c>
      <c r="D635" s="30">
        <v>492100.12</v>
      </c>
      <c r="E635" s="31">
        <v>0</v>
      </c>
      <c r="F635" s="30">
        <f>D635-E635</f>
        <v>492100.12</v>
      </c>
      <c r="G635" s="30">
        <v>4055.7</v>
      </c>
      <c r="H635" s="30">
        <v>0</v>
      </c>
      <c r="I635" s="30">
        <v>0</v>
      </c>
      <c r="J635" s="30">
        <f>G635-H635-I635</f>
        <v>4055.7</v>
      </c>
      <c r="K635" s="30">
        <v>190406.19</v>
      </c>
      <c r="L635" s="23">
        <f>(F635+J635)/C635</f>
        <v>177.57903364352183</v>
      </c>
      <c r="M635" s="23">
        <f>K635/C635</f>
        <v>68.148242662848958</v>
      </c>
      <c r="N635" s="28">
        <f>(F635+J635+K635)/C635</f>
        <v>245.72727630637081</v>
      </c>
    </row>
    <row r="636" spans="1:14">
      <c r="A636" s="27" t="s">
        <v>51</v>
      </c>
      <c r="B636" s="21" t="s">
        <v>0</v>
      </c>
      <c r="C636" s="22">
        <v>274</v>
      </c>
      <c r="D636" s="30">
        <v>38332.29</v>
      </c>
      <c r="E636" s="31">
        <v>0</v>
      </c>
      <c r="F636" s="30">
        <f>D636-E636</f>
        <v>38332.29</v>
      </c>
      <c r="G636" s="30">
        <v>100.91</v>
      </c>
      <c r="H636" s="30">
        <v>0</v>
      </c>
      <c r="I636" s="30">
        <v>0</v>
      </c>
      <c r="J636" s="30">
        <f>G636-H636-I636</f>
        <v>100.91</v>
      </c>
      <c r="K636" s="30">
        <v>28560.17</v>
      </c>
      <c r="L636" s="23">
        <f>(F636+J636)/C636</f>
        <v>140.26715328467154</v>
      </c>
      <c r="M636" s="23">
        <f>K636/C636</f>
        <v>104.23419708029196</v>
      </c>
      <c r="N636" s="28">
        <f>(F636+J636+K636)/C636</f>
        <v>244.50135036496349</v>
      </c>
    </row>
    <row r="637" spans="1:14">
      <c r="A637" s="27" t="s">
        <v>563</v>
      </c>
      <c r="B637" s="21" t="s">
        <v>103</v>
      </c>
      <c r="C637" s="22">
        <v>239</v>
      </c>
      <c r="D637" s="30">
        <v>48520.25</v>
      </c>
      <c r="E637" s="31">
        <v>0</v>
      </c>
      <c r="F637" s="30">
        <f>D637-E637</f>
        <v>48520.25</v>
      </c>
      <c r="G637" s="30">
        <v>742.91</v>
      </c>
      <c r="H637" s="30">
        <v>0</v>
      </c>
      <c r="I637" s="30">
        <v>0</v>
      </c>
      <c r="J637" s="30">
        <f>G637-H637-I637</f>
        <v>742.91</v>
      </c>
      <c r="K637" s="30">
        <v>7217.22</v>
      </c>
      <c r="L637" s="23">
        <f>(F637+J637)/C637</f>
        <v>206.12200836820085</v>
      </c>
      <c r="M637" s="23">
        <f>K637/C637</f>
        <v>30.197573221757324</v>
      </c>
      <c r="N637" s="28">
        <f>(F637+J637+K637)/C637</f>
        <v>236.31958158995818</v>
      </c>
    </row>
    <row r="638" spans="1:14">
      <c r="A638" s="27" t="s">
        <v>606</v>
      </c>
      <c r="B638" s="21" t="s">
        <v>103</v>
      </c>
      <c r="C638" s="22">
        <v>756</v>
      </c>
      <c r="D638" s="30">
        <v>135567.29999999999</v>
      </c>
      <c r="E638" s="31">
        <v>0</v>
      </c>
      <c r="F638" s="30">
        <f>D638-E638</f>
        <v>135567.29999999999</v>
      </c>
      <c r="G638" s="30">
        <v>7900.28</v>
      </c>
      <c r="H638" s="30">
        <v>0</v>
      </c>
      <c r="I638" s="30">
        <v>0</v>
      </c>
      <c r="J638" s="30">
        <f>G638-H638-I638</f>
        <v>7900.28</v>
      </c>
      <c r="K638" s="30">
        <v>33002.03</v>
      </c>
      <c r="L638" s="23">
        <f>(F638+J638)/C638</f>
        <v>189.77193121693119</v>
      </c>
      <c r="M638" s="23">
        <f>K638/C638</f>
        <v>43.653478835978838</v>
      </c>
      <c r="N638" s="28">
        <f>(F638+J638+K638)/C638</f>
        <v>233.42541005291002</v>
      </c>
    </row>
    <row r="639" spans="1:14">
      <c r="A639" s="27" t="s">
        <v>579</v>
      </c>
      <c r="B639" s="21" t="s">
        <v>342</v>
      </c>
      <c r="C639" s="22">
        <v>2821</v>
      </c>
      <c r="D639" s="30">
        <v>537586.22</v>
      </c>
      <c r="E639" s="31">
        <v>0</v>
      </c>
      <c r="F639" s="30">
        <f>D639-E639</f>
        <v>537586.22</v>
      </c>
      <c r="G639" s="30">
        <v>1113.04</v>
      </c>
      <c r="H639" s="30">
        <v>0</v>
      </c>
      <c r="I639" s="30">
        <v>0</v>
      </c>
      <c r="J639" s="30">
        <f>G639-H639-I639</f>
        <v>1113.04</v>
      </c>
      <c r="K639" s="30">
        <v>117531.46</v>
      </c>
      <c r="L639" s="23">
        <f>(F639+J639)/C639</f>
        <v>190.96038993264801</v>
      </c>
      <c r="M639" s="23">
        <f>K639/C639</f>
        <v>41.663048564338887</v>
      </c>
      <c r="N639" s="28">
        <f>(F639+J639+K639)/C639</f>
        <v>232.62343849698686</v>
      </c>
    </row>
    <row r="640" spans="1:14">
      <c r="A640" s="27" t="s">
        <v>615</v>
      </c>
      <c r="B640" s="21" t="s">
        <v>103</v>
      </c>
      <c r="C640" s="22">
        <v>730</v>
      </c>
      <c r="D640" s="30">
        <v>133803.82</v>
      </c>
      <c r="E640" s="31">
        <v>0</v>
      </c>
      <c r="F640" s="30">
        <f>D640-E640</f>
        <v>133803.82</v>
      </c>
      <c r="G640" s="30">
        <v>772</v>
      </c>
      <c r="H640" s="30">
        <v>0</v>
      </c>
      <c r="I640" s="30">
        <v>0</v>
      </c>
      <c r="J640" s="30">
        <f>G640-H640-I640</f>
        <v>772</v>
      </c>
      <c r="K640" s="30">
        <v>34784.93</v>
      </c>
      <c r="L640" s="23">
        <f>(F640+J640)/C640</f>
        <v>184.3504383561644</v>
      </c>
      <c r="M640" s="23">
        <f>K640/C640</f>
        <v>47.650589041095891</v>
      </c>
      <c r="N640" s="28">
        <f>(F640+J640+K640)/C640</f>
        <v>232.00102739726029</v>
      </c>
    </row>
    <row r="641" spans="1:14">
      <c r="A641" s="27" t="s">
        <v>10</v>
      </c>
      <c r="B641" s="21" t="s">
        <v>0</v>
      </c>
      <c r="C641" s="22">
        <v>1935</v>
      </c>
      <c r="D641" s="30">
        <v>295983.12</v>
      </c>
      <c r="E641" s="31">
        <v>0</v>
      </c>
      <c r="F641" s="30">
        <f>D641-E641</f>
        <v>295983.12</v>
      </c>
      <c r="G641" s="30">
        <v>4508.92</v>
      </c>
      <c r="H641" s="30">
        <v>0</v>
      </c>
      <c r="I641" s="30">
        <v>0</v>
      </c>
      <c r="J641" s="30">
        <f>G641-H641-I641</f>
        <v>4508.92</v>
      </c>
      <c r="K641" s="30">
        <v>148121.95000000001</v>
      </c>
      <c r="L641" s="23">
        <f>(F641+J641)/C641</f>
        <v>155.29304392764857</v>
      </c>
      <c r="M641" s="23">
        <f>K641/C641</f>
        <v>76.548811369509053</v>
      </c>
      <c r="N641" s="28">
        <f>(F641+J641+K641)/C641</f>
        <v>231.84185529715762</v>
      </c>
    </row>
    <row r="642" spans="1:14">
      <c r="A642" s="27" t="s">
        <v>487</v>
      </c>
      <c r="B642" s="21" t="s">
        <v>0</v>
      </c>
      <c r="C642" s="22">
        <v>11166</v>
      </c>
      <c r="D642" s="30">
        <v>1948061.56</v>
      </c>
      <c r="E642" s="31">
        <v>0</v>
      </c>
      <c r="F642" s="30">
        <f>D642-E642</f>
        <v>1948061.56</v>
      </c>
      <c r="G642" s="30">
        <v>82910.399999999994</v>
      </c>
      <c r="H642" s="30">
        <v>0</v>
      </c>
      <c r="I642" s="30">
        <v>0</v>
      </c>
      <c r="J642" s="30">
        <f>G642-H642-I642</f>
        <v>82910.399999999994</v>
      </c>
      <c r="K642" s="30">
        <v>530678.06000000006</v>
      </c>
      <c r="L642" s="23">
        <f>(F642+J642)/C642</f>
        <v>181.88894501164248</v>
      </c>
      <c r="M642" s="23">
        <f>K642/C642</f>
        <v>47.526245746014695</v>
      </c>
      <c r="N642" s="28">
        <f>(F642+J642+K642)/C642</f>
        <v>229.41519075765717</v>
      </c>
    </row>
    <row r="643" spans="1:14">
      <c r="A643" s="27" t="s">
        <v>18</v>
      </c>
      <c r="B643" s="21" t="s">
        <v>0</v>
      </c>
      <c r="C643" s="22">
        <v>417</v>
      </c>
      <c r="D643" s="30">
        <v>54747.01</v>
      </c>
      <c r="E643" s="31">
        <v>0</v>
      </c>
      <c r="F643" s="30">
        <f>D643-E643</f>
        <v>54747.01</v>
      </c>
      <c r="G643" s="30">
        <v>319.24</v>
      </c>
      <c r="H643" s="30">
        <v>0</v>
      </c>
      <c r="I643" s="30">
        <v>0</v>
      </c>
      <c r="J643" s="30">
        <f>G643-H643-I643</f>
        <v>319.24</v>
      </c>
      <c r="K643" s="30">
        <v>40369.230000000003</v>
      </c>
      <c r="L643" s="23">
        <f>(F643+J643)/C643</f>
        <v>132.05335731414868</v>
      </c>
      <c r="M643" s="23">
        <f>K643/C643</f>
        <v>96.808705035971229</v>
      </c>
      <c r="N643" s="28">
        <f>(F643+J643+K643)/C643</f>
        <v>228.86206235011994</v>
      </c>
    </row>
    <row r="644" spans="1:14">
      <c r="A644" s="27" t="s">
        <v>153</v>
      </c>
      <c r="B644" s="21" t="s">
        <v>133</v>
      </c>
      <c r="C644" s="22">
        <v>204</v>
      </c>
      <c r="D644" s="30">
        <v>38925.410000000003</v>
      </c>
      <c r="E644" s="31">
        <v>0</v>
      </c>
      <c r="F644" s="30">
        <f>D644-E644</f>
        <v>38925.410000000003</v>
      </c>
      <c r="G644" s="30">
        <v>129.4</v>
      </c>
      <c r="H644" s="30">
        <v>0</v>
      </c>
      <c r="I644" s="30">
        <v>0</v>
      </c>
      <c r="J644" s="30">
        <f>G644-H644-I644</f>
        <v>129.4</v>
      </c>
      <c r="K644" s="30">
        <v>7550.35</v>
      </c>
      <c r="L644" s="23">
        <f>(F644+J644)/C644</f>
        <v>191.44514705882355</v>
      </c>
      <c r="M644" s="23">
        <f>K644/C644</f>
        <v>37.011519607843141</v>
      </c>
      <c r="N644" s="28">
        <f>(F644+J644+K644)/C644</f>
        <v>228.45666666666668</v>
      </c>
    </row>
    <row r="645" spans="1:14">
      <c r="A645" s="27" t="s">
        <v>98</v>
      </c>
      <c r="B645" s="21" t="s">
        <v>0</v>
      </c>
      <c r="C645" s="22">
        <v>528</v>
      </c>
      <c r="D645" s="30">
        <v>83642.100000000006</v>
      </c>
      <c r="E645" s="31">
        <v>0</v>
      </c>
      <c r="F645" s="30">
        <f>D645-E645</f>
        <v>83642.100000000006</v>
      </c>
      <c r="G645" s="30">
        <v>2163.59</v>
      </c>
      <c r="H645" s="30">
        <v>0</v>
      </c>
      <c r="I645" s="30">
        <v>0</v>
      </c>
      <c r="J645" s="30">
        <f>G645-H645-I645</f>
        <v>2163.59</v>
      </c>
      <c r="K645" s="30">
        <v>26352.32</v>
      </c>
      <c r="L645" s="23">
        <f>(F645+J645)/C645</f>
        <v>162.51077651515152</v>
      </c>
      <c r="M645" s="23">
        <f>K645/C645</f>
        <v>49.909696969696967</v>
      </c>
      <c r="N645" s="28">
        <f>(F645+J645+K645)/C645</f>
        <v>212.42047348484851</v>
      </c>
    </row>
    <row r="646" spans="1:14">
      <c r="A646" s="27" t="s">
        <v>190</v>
      </c>
      <c r="B646" s="21" t="s">
        <v>133</v>
      </c>
      <c r="C646" s="22">
        <v>196</v>
      </c>
      <c r="D646" s="30">
        <v>36254.61</v>
      </c>
      <c r="E646" s="31">
        <v>0</v>
      </c>
      <c r="F646" s="30">
        <f>D646-E646</f>
        <v>36254.61</v>
      </c>
      <c r="G646" s="30">
        <v>404.64</v>
      </c>
      <c r="H646" s="30">
        <v>0</v>
      </c>
      <c r="I646" s="30">
        <v>0</v>
      </c>
      <c r="J646" s="30">
        <f>G646-H646-I646</f>
        <v>404.64</v>
      </c>
      <c r="K646" s="30">
        <v>4788.72</v>
      </c>
      <c r="L646" s="23">
        <f>(F646+J646)/C646</f>
        <v>187.03698979591837</v>
      </c>
      <c r="M646" s="23">
        <f>K646/C646</f>
        <v>24.432244897959183</v>
      </c>
      <c r="N646" s="28">
        <f>(F646+J646+K646)/C646</f>
        <v>211.46923469387755</v>
      </c>
    </row>
    <row r="647" spans="1:14">
      <c r="A647" s="27" t="s">
        <v>198</v>
      </c>
      <c r="B647" s="21" t="s">
        <v>133</v>
      </c>
      <c r="C647" s="22">
        <v>192</v>
      </c>
      <c r="D647" s="30">
        <v>34736.15</v>
      </c>
      <c r="E647" s="31">
        <v>0</v>
      </c>
      <c r="F647" s="30">
        <f>D647-E647</f>
        <v>34736.15</v>
      </c>
      <c r="G647" s="30">
        <v>0</v>
      </c>
      <c r="H647" s="30">
        <v>0</v>
      </c>
      <c r="I647" s="30">
        <v>0</v>
      </c>
      <c r="J647" s="30">
        <f>G647-H647-I647</f>
        <v>0</v>
      </c>
      <c r="K647" s="30">
        <v>5590.4</v>
      </c>
      <c r="L647" s="23">
        <f>(F647+J647)/C647</f>
        <v>180.91744791666667</v>
      </c>
      <c r="M647" s="23">
        <f>K647/C647</f>
        <v>29.116666666666664</v>
      </c>
      <c r="N647" s="28">
        <f>(F647+J647+K647)/C647</f>
        <v>210.03411458333335</v>
      </c>
    </row>
    <row r="648" spans="1:14">
      <c r="A648" s="27" t="s">
        <v>626</v>
      </c>
      <c r="B648" s="21" t="s">
        <v>0</v>
      </c>
      <c r="C648" s="22">
        <v>1599</v>
      </c>
      <c r="D648" s="30">
        <v>252915.67</v>
      </c>
      <c r="E648" s="31">
        <v>0</v>
      </c>
      <c r="F648" s="30">
        <f>D648-E648</f>
        <v>252915.67</v>
      </c>
      <c r="G648" s="30">
        <v>7331.1</v>
      </c>
      <c r="H648" s="30">
        <v>0</v>
      </c>
      <c r="I648" s="30">
        <v>0</v>
      </c>
      <c r="J648" s="30">
        <f>G648-H648-I648</f>
        <v>7331.1</v>
      </c>
      <c r="K648" s="30">
        <v>62456.36</v>
      </c>
      <c r="L648" s="23">
        <f>(F648+J648)/C648</f>
        <v>162.75595372107568</v>
      </c>
      <c r="M648" s="23">
        <f>K648/C648</f>
        <v>39.059637273295813</v>
      </c>
      <c r="N648" s="28">
        <f>(F648+J648+K648)/C648</f>
        <v>201.81559099437149</v>
      </c>
    </row>
    <row r="649" spans="1:14">
      <c r="A649" s="27" t="s">
        <v>287</v>
      </c>
      <c r="B649" s="21" t="s">
        <v>257</v>
      </c>
      <c r="C649" s="22">
        <v>351</v>
      </c>
      <c r="D649" s="30">
        <v>61831.82</v>
      </c>
      <c r="E649" s="31">
        <v>0</v>
      </c>
      <c r="F649" s="30">
        <f>D649-E649</f>
        <v>61831.82</v>
      </c>
      <c r="G649" s="30">
        <v>387.77</v>
      </c>
      <c r="H649" s="30">
        <v>0</v>
      </c>
      <c r="I649" s="30">
        <v>0</v>
      </c>
      <c r="J649" s="30">
        <f>G649-H649-I649</f>
        <v>387.77</v>
      </c>
      <c r="K649" s="30">
        <v>8082.76</v>
      </c>
      <c r="L649" s="23">
        <f>(F649+J649)/C649</f>
        <v>177.26378917378918</v>
      </c>
      <c r="M649" s="23">
        <f>K649/C649</f>
        <v>23.02780626780627</v>
      </c>
      <c r="N649" s="28">
        <f>(F649+J649+K649)/C649</f>
        <v>200.2915954415954</v>
      </c>
    </row>
    <row r="650" spans="1:14">
      <c r="A650" s="27" t="s">
        <v>135</v>
      </c>
      <c r="B650" s="21" t="s">
        <v>133</v>
      </c>
      <c r="C650" s="22">
        <v>350</v>
      </c>
      <c r="D650" s="30">
        <v>51652.5</v>
      </c>
      <c r="E650" s="31">
        <v>0</v>
      </c>
      <c r="F650" s="30">
        <f>D650-E650</f>
        <v>51652.5</v>
      </c>
      <c r="G650" s="30">
        <v>611.98</v>
      </c>
      <c r="H650" s="30">
        <v>0</v>
      </c>
      <c r="I650" s="30">
        <v>0</v>
      </c>
      <c r="J650" s="30">
        <f>G650-H650-I650</f>
        <v>611.98</v>
      </c>
      <c r="K650" s="30">
        <v>9773.06</v>
      </c>
      <c r="L650" s="23">
        <f>(F650+J650)/C650</f>
        <v>149.32708571428572</v>
      </c>
      <c r="M650" s="23">
        <f>K650/C650</f>
        <v>27.923028571428571</v>
      </c>
      <c r="N650" s="28">
        <f>(F650+J650+K650)/C650</f>
        <v>177.25011428571429</v>
      </c>
    </row>
    <row r="651" spans="1:14">
      <c r="A651" s="27" t="s">
        <v>653</v>
      </c>
      <c r="B651" s="21" t="s">
        <v>288</v>
      </c>
      <c r="C651" s="22">
        <v>2753</v>
      </c>
      <c r="D651" s="30">
        <v>34.64</v>
      </c>
      <c r="E651" s="31">
        <v>0</v>
      </c>
      <c r="F651" s="30">
        <f>D651-E651</f>
        <v>34.64</v>
      </c>
      <c r="G651" s="30">
        <v>2981.98</v>
      </c>
      <c r="H651" s="30">
        <v>0</v>
      </c>
      <c r="I651" s="30">
        <v>0</v>
      </c>
      <c r="J651" s="30">
        <f>G651-H651-I651</f>
        <v>2981.98</v>
      </c>
      <c r="K651" s="30">
        <v>50204.25</v>
      </c>
      <c r="L651" s="23">
        <f>(F651+J651)/C651</f>
        <v>1.0957573556120594</v>
      </c>
      <c r="M651" s="23">
        <f>K651/C651</f>
        <v>18.236196876135125</v>
      </c>
      <c r="N651" s="28">
        <f>(F651+J651+K651)/C651</f>
        <v>19.331954231747186</v>
      </c>
    </row>
  </sheetData>
  <sortState xmlns:xlrd2="http://schemas.microsoft.com/office/spreadsheetml/2017/richdata2" ref="A10:N651">
    <sortCondition descending="1" ref="N10:N651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2020-11-24T10:16:02Z</dcterms:modified>
</cp:coreProperties>
</file>