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Orden ALFABETICO" sheetId="13" r:id="rId1"/>
    <sheet name="Orden INGRESOS POR HABITANTE" sheetId="14" r:id="rId2"/>
  </sheets>
  <calcPr calcId="145621"/>
</workbook>
</file>

<file path=xl/calcChain.xml><?xml version="1.0" encoding="utf-8"?>
<calcChain xmlns="http://schemas.openxmlformats.org/spreadsheetml/2006/main">
  <c r="M11" i="13" l="1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M10" i="13"/>
  <c r="L10" i="13"/>
  <c r="K10" i="13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M10" i="14"/>
  <c r="L10" i="14"/>
  <c r="K10" i="14"/>
  <c r="I30" i="14" l="1"/>
  <c r="F30" i="14"/>
  <c r="I28" i="14"/>
  <c r="F28" i="14"/>
  <c r="I34" i="14"/>
  <c r="F34" i="14"/>
  <c r="I10" i="14"/>
  <c r="F10" i="14"/>
  <c r="I31" i="14"/>
  <c r="F31" i="14"/>
  <c r="I16" i="14"/>
  <c r="F16" i="14"/>
  <c r="I42" i="14"/>
  <c r="F42" i="14"/>
  <c r="I18" i="14"/>
  <c r="F18" i="14"/>
  <c r="I20" i="14"/>
  <c r="F20" i="14"/>
  <c r="I50" i="14"/>
  <c r="F50" i="14"/>
  <c r="I51" i="14"/>
  <c r="F51" i="14"/>
  <c r="I23" i="14"/>
  <c r="F23" i="14"/>
  <c r="I53" i="14"/>
  <c r="F53" i="14"/>
  <c r="I26" i="14"/>
  <c r="F26" i="14"/>
  <c r="I12" i="14"/>
  <c r="F12" i="14"/>
  <c r="I22" i="14"/>
  <c r="F22" i="14"/>
  <c r="I46" i="14"/>
  <c r="F46" i="14"/>
  <c r="I32" i="14"/>
  <c r="F32" i="14"/>
  <c r="I43" i="14"/>
  <c r="F43" i="14"/>
  <c r="I40" i="14"/>
  <c r="F40" i="14"/>
  <c r="I21" i="14"/>
  <c r="F21" i="14"/>
  <c r="I37" i="14"/>
  <c r="F37" i="14"/>
  <c r="I29" i="14"/>
  <c r="F29" i="14"/>
  <c r="I54" i="14"/>
  <c r="F54" i="14"/>
  <c r="I44" i="14"/>
  <c r="F44" i="14"/>
  <c r="I48" i="14"/>
  <c r="F48" i="14"/>
  <c r="I13" i="14"/>
  <c r="F13" i="14"/>
  <c r="I19" i="14"/>
  <c r="F19" i="14"/>
  <c r="I52" i="14"/>
  <c r="F52" i="14"/>
  <c r="I38" i="14"/>
  <c r="F38" i="14"/>
  <c r="I47" i="14"/>
  <c r="F47" i="14"/>
  <c r="I27" i="14"/>
  <c r="F27" i="14"/>
  <c r="I49" i="14"/>
  <c r="F49" i="14"/>
  <c r="I39" i="14"/>
  <c r="F39" i="14"/>
  <c r="I14" i="14"/>
  <c r="F14" i="14"/>
  <c r="I15" i="14"/>
  <c r="F15" i="14"/>
  <c r="I35" i="14"/>
  <c r="F35" i="14"/>
  <c r="I24" i="14"/>
  <c r="F24" i="14"/>
  <c r="I25" i="14"/>
  <c r="F25" i="14"/>
  <c r="I11" i="14"/>
  <c r="F11" i="14"/>
  <c r="I36" i="14"/>
  <c r="F36" i="14"/>
  <c r="I33" i="14"/>
  <c r="F33" i="14"/>
  <c r="I17" i="14"/>
  <c r="F17" i="14"/>
  <c r="I41" i="14"/>
  <c r="F41" i="14"/>
  <c r="I45" i="14"/>
  <c r="F45" i="14"/>
  <c r="I33" i="13" l="1"/>
  <c r="I23" i="13"/>
  <c r="I21" i="13"/>
  <c r="I31" i="13"/>
  <c r="I19" i="13"/>
  <c r="I14" i="13"/>
  <c r="I40" i="13"/>
  <c r="I32" i="13"/>
  <c r="I43" i="13"/>
  <c r="I50" i="13"/>
  <c r="I11" i="13"/>
  <c r="I27" i="13"/>
  <c r="I22" i="13"/>
  <c r="I36" i="13"/>
  <c r="I28" i="13"/>
  <c r="I44" i="13"/>
  <c r="I38" i="13"/>
  <c r="I20" i="13"/>
  <c r="I18" i="13"/>
  <c r="I15" i="13"/>
  <c r="I13" i="13"/>
  <c r="I37" i="13"/>
  <c r="I10" i="13"/>
  <c r="I52" i="13"/>
  <c r="I54" i="13"/>
  <c r="I26" i="13"/>
  <c r="I24" i="13"/>
  <c r="I39" i="13"/>
  <c r="I25" i="13"/>
  <c r="I41" i="13"/>
  <c r="I45" i="13"/>
  <c r="I51" i="13"/>
  <c r="I29" i="13"/>
  <c r="I49" i="13"/>
  <c r="I53" i="13"/>
  <c r="I16" i="13"/>
  <c r="I42" i="13"/>
  <c r="I48" i="13"/>
  <c r="I30" i="13"/>
  <c r="I12" i="13"/>
  <c r="I17" i="13"/>
  <c r="I46" i="13"/>
  <c r="I34" i="13"/>
  <c r="I35" i="13"/>
  <c r="I47" i="13"/>
  <c r="F33" i="13"/>
  <c r="F23" i="13"/>
  <c r="F21" i="13"/>
  <c r="F31" i="13"/>
  <c r="F19" i="13"/>
  <c r="F14" i="13"/>
  <c r="F40" i="13"/>
  <c r="F32" i="13"/>
  <c r="F43" i="13"/>
  <c r="F50" i="13"/>
  <c r="F11" i="13"/>
  <c r="F27" i="13"/>
  <c r="F22" i="13"/>
  <c r="F36" i="13"/>
  <c r="F28" i="13"/>
  <c r="F44" i="13"/>
  <c r="F38" i="13"/>
  <c r="F20" i="13"/>
  <c r="F18" i="13"/>
  <c r="F15" i="13"/>
  <c r="F13" i="13"/>
  <c r="F37" i="13"/>
  <c r="F10" i="13"/>
  <c r="F52" i="13"/>
  <c r="F54" i="13"/>
  <c r="F26" i="13"/>
  <c r="F24" i="13"/>
  <c r="F39" i="13"/>
  <c r="F25" i="13"/>
  <c r="F41" i="13"/>
  <c r="F45" i="13"/>
  <c r="F51" i="13"/>
  <c r="F29" i="13"/>
  <c r="F49" i="13"/>
  <c r="F53" i="13"/>
  <c r="F16" i="13"/>
  <c r="F42" i="13"/>
  <c r="F48" i="13"/>
  <c r="F30" i="13"/>
  <c r="F12" i="13"/>
  <c r="F17" i="13"/>
  <c r="F46" i="13"/>
  <c r="F34" i="13"/>
  <c r="F35" i="13"/>
  <c r="F47" i="13"/>
</calcChain>
</file>

<file path=xl/sharedStrings.xml><?xml version="1.0" encoding="utf-8"?>
<sst xmlns="http://schemas.openxmlformats.org/spreadsheetml/2006/main" count="218" uniqueCount="72">
  <si>
    <t xml:space="preserve">Granada               </t>
  </si>
  <si>
    <t xml:space="preserve">Huelva                </t>
  </si>
  <si>
    <t xml:space="preserve">Almería               </t>
  </si>
  <si>
    <t xml:space="preserve">Jaén                  </t>
  </si>
  <si>
    <t xml:space="preserve">Córdoba               </t>
  </si>
  <si>
    <t xml:space="preserve">Cádiz                 </t>
  </si>
  <si>
    <t xml:space="preserve">Málaga                </t>
  </si>
  <si>
    <t xml:space="preserve">Sevilla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</si>
  <si>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</si>
  <si>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</si>
  <si>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</si>
  <si>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</si>
  <si>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</si>
  <si>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</si>
  <si>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</si>
  <si>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</si>
  <si>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</si>
  <si>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IVA e IIEE (PIE)</t>
  </si>
  <si>
    <t>Tasas y otros ingresos</t>
  </si>
  <si>
    <t>Impuestos directos e indirectos</t>
  </si>
  <si>
    <t>CONTRIBUCIÓN FISCAL ABSOLUTA</t>
  </si>
  <si>
    <t xml:space="preserve">San Roque                                                             </t>
  </si>
  <si>
    <t xml:space="preserve">Almonte                                                               </t>
  </si>
  <si>
    <t xml:space="preserve">Nerja                                                                 </t>
  </si>
  <si>
    <t xml:space="preserve">Conil de la Frontera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</si>
  <si>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</si>
  <si>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</si>
  <si>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</si>
  <si>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</si>
  <si>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</si>
  <si>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</si>
  <si>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</si>
  <si>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</si>
  <si>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</si>
  <si>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</si>
  <si>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</si>
  <si>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</si>
  <si>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</si>
  <si>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</si>
  <si>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</si>
  <si>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</si>
  <si>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</si>
  <si>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</si>
  <si>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Loja              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</si>
  <si>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</si>
  <si>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</si>
  <si>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</si>
  <si>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</si>
  <si>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</si>
  <si>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Puerto Real                                                           </t>
  </si>
  <si>
    <t xml:space="preserve">Alcalá la Real                                                        </t>
  </si>
  <si>
    <t xml:space="preserve">Bormujos      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</si>
  <si>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</si>
  <si>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</si>
  <si>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</si>
  <si>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</si>
  <si>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</si>
  <si>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</si>
  <si>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</si>
  <si>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</si>
  <si>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</si>
  <si>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Maracena                                                              </t>
  </si>
  <si>
    <t xml:space="preserve">Coria del Río                                                         </t>
  </si>
  <si>
    <t xml:space="preserve">Palacios y Villafranca (Los)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</si>
  <si>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</si>
  <si>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</si>
  <si>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31-10-19)</t>
    </r>
  </si>
  <si>
    <t>Impuestos directos - IRPF</t>
  </si>
  <si>
    <t>Impuestos indirectos - IVA-IIEE</t>
  </si>
  <si>
    <t>Municipios de Andalucía  de 20.000 a 49.999 habitantes</t>
  </si>
  <si>
    <t>Municipios de Andalucía de 20.000 a 49.999 habitantes</t>
  </si>
  <si>
    <t>Ingresos tributarios 2018 (impuestos directos e indirectos, tasas y otros ingresos)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</si>
</sst>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@Arial Unicode MS"/>
      <family val="2"/>
    </font>
    <font>
      <b/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i/>
      <sz val="8"/>
      <name val="Arial Unicode MS"/>
      <family val="2"/>
    </font>
    <font>
      <sz val="8"/>
      <name val="Arial Unicode MS"/>
      <family val="2"/>
    </font>
    <font>
      <sz val="9"/>
      <name val="Univers"/>
      <family val="2"/>
    </font>
    <font>
      <sz val="10"/>
      <name val="Arial Unicode MS"/>
      <family val="2"/>
    </font>
    <font>
      <i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 Unicode MS"/>
      <family val="2"/>
    </font>
    <font>
      <sz val="10"/>
      <color indexed="8"/>
      <name val="Arial Unicode MS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horizontal="left"/>
    </xf>
    <xf numFmtId="3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/>
    <xf numFmtId="4" fontId="4" fillId="0" borderId="0" xfId="0" applyNumberFormat="1" applyFont="1"/>
    <xf numFmtId="0" fontId="10" fillId="0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0" applyNumberFormat="1"/>
    <xf numFmtId="4" fontId="5" fillId="0" borderId="0" xfId="0" applyNumberFormat="1" applyFont="1" applyFill="1" applyAlignment="1">
      <alignment vertical="center" wrapText="1"/>
    </xf>
    <xf numFmtId="4" fontId="0" fillId="0" borderId="0" xfId="0" applyNumberFormat="1"/>
    <xf numFmtId="4" fontId="17" fillId="3" borderId="1" xfId="6" applyNumberFormat="1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 wrapText="1"/>
    </xf>
    <xf numFmtId="4" fontId="17" fillId="3" borderId="1" xfId="6" applyNumberFormat="1" applyFont="1" applyFill="1" applyBorder="1" applyAlignment="1">
      <alignment horizontal="right" vertical="center" wrapText="1"/>
    </xf>
    <xf numFmtId="3" fontId="15" fillId="2" borderId="1" xfId="4" applyNumberFormat="1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5" fillId="2" borderId="1" xfId="4" applyNumberFormat="1" applyFont="1" applyFill="1" applyBorder="1" applyAlignment="1">
      <alignment horizontal="left" vertical="center" wrapText="1"/>
    </xf>
    <xf numFmtId="4" fontId="15" fillId="3" borderId="1" xfId="6" applyNumberFormat="1" applyFont="1" applyFill="1" applyBorder="1" applyAlignment="1">
      <alignment horizontal="center" vertical="center" wrapText="1"/>
    </xf>
    <xf numFmtId="4" fontId="11" fillId="0" borderId="1" xfId="5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right" wrapText="1"/>
    </xf>
    <xf numFmtId="4" fontId="18" fillId="0" borderId="1" xfId="2" applyNumberFormat="1" applyFont="1" applyFill="1" applyBorder="1" applyAlignment="1">
      <alignment horizontal="right" wrapText="1"/>
    </xf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13" fillId="0" borderId="2" xfId="3" applyNumberFormat="1" applyFont="1" applyFill="1" applyBorder="1" applyAlignment="1">
      <alignment horizontal="center" vertical="center"/>
    </xf>
    <xf numFmtId="4" fontId="13" fillId="0" borderId="3" xfId="3" applyNumberFormat="1" applyFont="1" applyFill="1" applyBorder="1" applyAlignment="1">
      <alignment horizontal="center" vertical="center"/>
    </xf>
    <xf numFmtId="4" fontId="13" fillId="0" borderId="4" xfId="3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2</xdr:row>
      <xdr:rowOff>9525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Normal="100" workbookViewId="0">
      <selection activeCell="A4" sqref="A4:M4"/>
    </sheetView>
  </sheetViews>
  <sheetFormatPr baseColWidth="10" defaultColWidth="7.140625" defaultRowHeight="15"/>
  <cols>
    <col min="1" max="1" width="28.140625" customWidth="1"/>
    <col min="2" max="2" width="15.7109375" customWidth="1"/>
    <col min="3" max="3" width="11" style="18" customWidth="1"/>
    <col min="4" max="4" width="14.140625" hidden="1" customWidth="1"/>
    <col min="5" max="5" width="12.7109375" hidden="1" customWidth="1"/>
    <col min="6" max="6" width="14.42578125" hidden="1" customWidth="1"/>
    <col min="7" max="7" width="14.28515625" style="20" hidden="1" customWidth="1"/>
    <col min="8" max="8" width="12.7109375" hidden="1" customWidth="1"/>
    <col min="9" max="9" width="13.5703125" hidden="1" customWidth="1"/>
    <col min="10" max="10" width="13.7109375" hidden="1" customWidth="1"/>
    <col min="11" max="11" width="16.5703125" customWidth="1"/>
    <col min="12" max="12" width="15.42578125" customWidth="1"/>
    <col min="13" max="13" width="18.140625" customWidth="1"/>
    <col min="14" max="14" width="7.140625" customWidth="1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69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7" t="s">
        <v>66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5" t="s">
        <v>9</v>
      </c>
      <c r="E8" s="36"/>
      <c r="F8" s="36"/>
      <c r="G8" s="36"/>
      <c r="H8" s="36"/>
      <c r="I8" s="36"/>
      <c r="J8" s="37"/>
      <c r="K8" s="38" t="s">
        <v>10</v>
      </c>
      <c r="L8" s="39"/>
      <c r="M8" s="40"/>
    </row>
    <row r="9" spans="1:13" s="1" customFormat="1" ht="45">
      <c r="A9" s="24" t="s">
        <v>11</v>
      </c>
      <c r="B9" s="24" t="s">
        <v>12</v>
      </c>
      <c r="C9" s="24" t="s">
        <v>13</v>
      </c>
      <c r="D9" s="29" t="s">
        <v>14</v>
      </c>
      <c r="E9" s="29" t="s">
        <v>15</v>
      </c>
      <c r="F9" s="29" t="s">
        <v>67</v>
      </c>
      <c r="G9" s="29" t="s">
        <v>16</v>
      </c>
      <c r="H9" s="29" t="s">
        <v>17</v>
      </c>
      <c r="I9" s="29" t="s">
        <v>68</v>
      </c>
      <c r="J9" s="29" t="s">
        <v>18</v>
      </c>
      <c r="K9" s="25" t="s">
        <v>19</v>
      </c>
      <c r="L9" s="25" t="s">
        <v>18</v>
      </c>
      <c r="M9" s="26" t="s">
        <v>20</v>
      </c>
    </row>
    <row r="10" spans="1:13" ht="15" customHeight="1">
      <c r="A10" s="27" t="s">
        <v>55</v>
      </c>
      <c r="B10" s="21" t="s">
        <v>2</v>
      </c>
      <c r="C10" s="22">
        <v>24859</v>
      </c>
      <c r="D10" s="30">
        <v>7662356.2300000004</v>
      </c>
      <c r="E10" s="31">
        <v>0</v>
      </c>
      <c r="F10" s="30">
        <f t="shared" ref="F10:F54" si="0">D10-E10</f>
        <v>7662356.2300000004</v>
      </c>
      <c r="G10" s="30">
        <v>167023.43</v>
      </c>
      <c r="H10" s="30"/>
      <c r="I10" s="30">
        <f t="shared" ref="I10:I54" si="1">G10-H10</f>
        <v>167023.43</v>
      </c>
      <c r="J10" s="30">
        <v>3431315.8</v>
      </c>
      <c r="K10" s="23">
        <f>(F10+I10)/C10</f>
        <v>314.9515129329418</v>
      </c>
      <c r="L10" s="23">
        <f>J10/C10</f>
        <v>138.03112755943522</v>
      </c>
      <c r="M10" s="28">
        <f>K10+L10</f>
        <v>452.98264049237702</v>
      </c>
    </row>
    <row r="11" spans="1:13" ht="15" customHeight="1">
      <c r="A11" s="27" t="s">
        <v>50</v>
      </c>
      <c r="B11" s="21" t="s">
        <v>3</v>
      </c>
      <c r="C11" s="22">
        <v>21708</v>
      </c>
      <c r="D11" s="30">
        <v>6232800.1399999997</v>
      </c>
      <c r="E11" s="31">
        <v>0</v>
      </c>
      <c r="F11" s="30">
        <f t="shared" si="0"/>
        <v>6232800.1399999997</v>
      </c>
      <c r="G11" s="30">
        <v>421599.65</v>
      </c>
      <c r="H11" s="30"/>
      <c r="I11" s="30">
        <f t="shared" si="1"/>
        <v>421599.65</v>
      </c>
      <c r="J11" s="30">
        <v>3807979.99</v>
      </c>
      <c r="K11" s="23">
        <f t="shared" ref="K11:K54" si="2">(F11+I11)/C11</f>
        <v>306.54135756403167</v>
      </c>
      <c r="L11" s="23">
        <f t="shared" ref="L11:L54" si="3">J11/C11</f>
        <v>175.41827851483325</v>
      </c>
      <c r="M11" s="28">
        <f t="shared" ref="M11:M54" si="4">K11+L11</f>
        <v>481.95963607886495</v>
      </c>
    </row>
    <row r="12" spans="1:13" ht="15" customHeight="1">
      <c r="A12" s="27" t="s">
        <v>26</v>
      </c>
      <c r="B12" s="21" t="s">
        <v>6</v>
      </c>
      <c r="C12" s="22">
        <v>39911</v>
      </c>
      <c r="D12" s="30">
        <v>17170942.629999999</v>
      </c>
      <c r="E12" s="31">
        <v>0</v>
      </c>
      <c r="F12" s="30">
        <f t="shared" si="0"/>
        <v>17170942.629999999</v>
      </c>
      <c r="G12" s="30">
        <v>857085.18</v>
      </c>
      <c r="H12" s="30"/>
      <c r="I12" s="30">
        <f t="shared" si="1"/>
        <v>857085.18</v>
      </c>
      <c r="J12" s="30">
        <v>9465914.7300000004</v>
      </c>
      <c r="K12" s="23">
        <f t="shared" si="2"/>
        <v>451.70574052266289</v>
      </c>
      <c r="L12" s="23">
        <f t="shared" si="3"/>
        <v>237.17558392423143</v>
      </c>
      <c r="M12" s="28">
        <f t="shared" si="4"/>
        <v>688.88132444689427</v>
      </c>
    </row>
    <row r="13" spans="1:13" ht="15" customHeight="1">
      <c r="A13" s="27" t="s">
        <v>42</v>
      </c>
      <c r="B13" s="21" t="s">
        <v>6</v>
      </c>
      <c r="C13" s="22">
        <v>24123</v>
      </c>
      <c r="D13" s="30">
        <v>7249407.7800000003</v>
      </c>
      <c r="E13" s="31">
        <v>0</v>
      </c>
      <c r="F13" s="30">
        <f t="shared" si="0"/>
        <v>7249407.7800000003</v>
      </c>
      <c r="G13" s="30">
        <v>60458.71</v>
      </c>
      <c r="H13" s="30"/>
      <c r="I13" s="30">
        <f t="shared" si="1"/>
        <v>60458.71</v>
      </c>
      <c r="J13" s="30">
        <v>5306149.53</v>
      </c>
      <c r="K13" s="23">
        <f t="shared" si="2"/>
        <v>303.02476847821583</v>
      </c>
      <c r="L13" s="23">
        <f t="shared" si="3"/>
        <v>219.96225718194256</v>
      </c>
      <c r="M13" s="28">
        <f t="shared" si="4"/>
        <v>522.98702566015845</v>
      </c>
    </row>
    <row r="14" spans="1:13" ht="15" customHeight="1">
      <c r="A14" s="27" t="s">
        <v>58</v>
      </c>
      <c r="B14" s="21" t="s">
        <v>1</v>
      </c>
      <c r="C14" s="22">
        <v>21054</v>
      </c>
      <c r="D14" s="30">
        <v>7622062.6799999997</v>
      </c>
      <c r="E14" s="31">
        <v>0</v>
      </c>
      <c r="F14" s="30">
        <f t="shared" si="0"/>
        <v>7622062.6799999997</v>
      </c>
      <c r="G14" s="30">
        <v>439777.38</v>
      </c>
      <c r="H14" s="30"/>
      <c r="I14" s="30">
        <f t="shared" si="1"/>
        <v>439777.38</v>
      </c>
      <c r="J14" s="30">
        <v>2548345</v>
      </c>
      <c r="K14" s="23">
        <f t="shared" si="2"/>
        <v>382.91251353662011</v>
      </c>
      <c r="L14" s="23">
        <f t="shared" si="3"/>
        <v>121.03851999620025</v>
      </c>
      <c r="M14" s="28">
        <f t="shared" si="4"/>
        <v>503.95103353282036</v>
      </c>
    </row>
    <row r="15" spans="1:13" ht="15" customHeight="1">
      <c r="A15" s="27" t="s">
        <v>22</v>
      </c>
      <c r="B15" s="21" t="s">
        <v>1</v>
      </c>
      <c r="C15" s="22">
        <v>24013</v>
      </c>
      <c r="D15" s="30">
        <v>15490038.029999999</v>
      </c>
      <c r="E15" s="31">
        <v>0</v>
      </c>
      <c r="F15" s="30">
        <f t="shared" si="0"/>
        <v>15490038.029999999</v>
      </c>
      <c r="G15" s="30">
        <v>337646.63</v>
      </c>
      <c r="H15" s="30"/>
      <c r="I15" s="30">
        <f t="shared" si="1"/>
        <v>337646.63</v>
      </c>
      <c r="J15" s="30">
        <v>13825137.49</v>
      </c>
      <c r="K15" s="23">
        <f t="shared" si="2"/>
        <v>659.12983217423891</v>
      </c>
      <c r="L15" s="23">
        <f t="shared" si="3"/>
        <v>575.73553866655561</v>
      </c>
      <c r="M15" s="28">
        <f t="shared" si="4"/>
        <v>1234.8653708407946</v>
      </c>
    </row>
    <row r="16" spans="1:13" ht="15" customHeight="1">
      <c r="A16" s="27" t="s">
        <v>46</v>
      </c>
      <c r="B16" s="21" t="s">
        <v>3</v>
      </c>
      <c r="C16" s="22">
        <v>37113</v>
      </c>
      <c r="D16" s="30">
        <v>12785798.199999999</v>
      </c>
      <c r="E16" s="31">
        <v>0</v>
      </c>
      <c r="F16" s="30">
        <f t="shared" si="0"/>
        <v>12785798.199999999</v>
      </c>
      <c r="G16" s="30">
        <v>348269.01</v>
      </c>
      <c r="H16" s="30"/>
      <c r="I16" s="30">
        <f t="shared" si="1"/>
        <v>348269.01</v>
      </c>
      <c r="J16" s="30">
        <v>7636779</v>
      </c>
      <c r="K16" s="23">
        <f t="shared" si="2"/>
        <v>353.89397812087407</v>
      </c>
      <c r="L16" s="23">
        <f t="shared" si="3"/>
        <v>205.77099668579743</v>
      </c>
      <c r="M16" s="28">
        <f t="shared" si="4"/>
        <v>559.66497480667147</v>
      </c>
    </row>
    <row r="17" spans="1:13" ht="15" customHeight="1">
      <c r="A17" s="27" t="s">
        <v>28</v>
      </c>
      <c r="B17" s="21" t="s">
        <v>6</v>
      </c>
      <c r="C17" s="22">
        <v>41154</v>
      </c>
      <c r="D17" s="30">
        <v>19503645.050000001</v>
      </c>
      <c r="E17" s="31">
        <v>0</v>
      </c>
      <c r="F17" s="30">
        <f t="shared" si="0"/>
        <v>19503645.050000001</v>
      </c>
      <c r="G17" s="30">
        <v>577207.13</v>
      </c>
      <c r="H17" s="30"/>
      <c r="I17" s="30">
        <f t="shared" si="1"/>
        <v>577207.13</v>
      </c>
      <c r="J17" s="30">
        <v>3269629.47</v>
      </c>
      <c r="K17" s="23">
        <f t="shared" si="2"/>
        <v>487.94411673227387</v>
      </c>
      <c r="L17" s="23">
        <f t="shared" si="3"/>
        <v>79.448643388249025</v>
      </c>
      <c r="M17" s="28">
        <f t="shared" si="4"/>
        <v>567.39276012052289</v>
      </c>
    </row>
    <row r="18" spans="1:13" ht="15" customHeight="1">
      <c r="A18" s="27" t="s">
        <v>48</v>
      </c>
      <c r="B18" s="21" t="s">
        <v>0</v>
      </c>
      <c r="C18" s="22">
        <v>23968</v>
      </c>
      <c r="D18" s="30">
        <v>7972722.2800000003</v>
      </c>
      <c r="E18" s="31">
        <v>0</v>
      </c>
      <c r="F18" s="30">
        <f t="shared" si="0"/>
        <v>7972722.2800000003</v>
      </c>
      <c r="G18" s="30">
        <v>251119.91</v>
      </c>
      <c r="H18" s="30"/>
      <c r="I18" s="30">
        <f t="shared" si="1"/>
        <v>251119.91</v>
      </c>
      <c r="J18" s="30">
        <v>4059640.22</v>
      </c>
      <c r="K18" s="23">
        <f t="shared" si="2"/>
        <v>343.11758135847799</v>
      </c>
      <c r="L18" s="23">
        <f t="shared" si="3"/>
        <v>169.37751251668894</v>
      </c>
      <c r="M18" s="28">
        <f t="shared" si="4"/>
        <v>512.49509387516696</v>
      </c>
    </row>
    <row r="19" spans="1:13" ht="15" customHeight="1">
      <c r="A19" s="27" t="s">
        <v>65</v>
      </c>
      <c r="B19" s="21" t="s">
        <v>1</v>
      </c>
      <c r="C19" s="22">
        <v>20883</v>
      </c>
      <c r="D19" s="30">
        <v>11736614.43</v>
      </c>
      <c r="E19" s="31">
        <v>0</v>
      </c>
      <c r="F19" s="30">
        <f t="shared" si="0"/>
        <v>11736614.43</v>
      </c>
      <c r="G19" s="30">
        <v>451686.45</v>
      </c>
      <c r="H19" s="30"/>
      <c r="I19" s="30">
        <f t="shared" si="1"/>
        <v>451686.45</v>
      </c>
      <c r="J19" s="30">
        <v>3003831.87</v>
      </c>
      <c r="K19" s="23">
        <f t="shared" si="2"/>
        <v>583.64702772590135</v>
      </c>
      <c r="L19" s="23">
        <f t="shared" si="3"/>
        <v>143.84101278551933</v>
      </c>
      <c r="M19" s="28">
        <f t="shared" si="4"/>
        <v>727.48804051142065</v>
      </c>
    </row>
    <row r="20" spans="1:13" ht="15" customHeight="1">
      <c r="A20" s="27" t="s">
        <v>25</v>
      </c>
      <c r="B20" s="21" t="s">
        <v>5</v>
      </c>
      <c r="C20" s="22">
        <v>23513</v>
      </c>
      <c r="D20" s="30">
        <v>13561176.57</v>
      </c>
      <c r="E20" s="31">
        <v>0</v>
      </c>
      <c r="F20" s="30">
        <f t="shared" si="0"/>
        <v>13561176.57</v>
      </c>
      <c r="G20" s="30">
        <v>1025723</v>
      </c>
      <c r="H20" s="30"/>
      <c r="I20" s="30">
        <f t="shared" si="1"/>
        <v>1025723</v>
      </c>
      <c r="J20" s="30">
        <v>4566229.8899999997</v>
      </c>
      <c r="K20" s="23">
        <f t="shared" si="2"/>
        <v>620.37594394590224</v>
      </c>
      <c r="L20" s="23">
        <f t="shared" si="3"/>
        <v>194.20022498192489</v>
      </c>
      <c r="M20" s="28">
        <f t="shared" si="4"/>
        <v>814.5761689278271</v>
      </c>
    </row>
    <row r="21" spans="1:13" ht="15" customHeight="1">
      <c r="A21" s="27" t="s">
        <v>45</v>
      </c>
      <c r="B21" s="21" t="s">
        <v>0</v>
      </c>
      <c r="C21" s="22">
        <v>20519</v>
      </c>
      <c r="D21" s="30">
        <v>6308603.8300000001</v>
      </c>
      <c r="E21" s="31">
        <v>0</v>
      </c>
      <c r="F21" s="30">
        <f t="shared" si="0"/>
        <v>6308603.8300000001</v>
      </c>
      <c r="G21" s="30">
        <v>141937.47</v>
      </c>
      <c r="H21" s="30"/>
      <c r="I21" s="30">
        <f t="shared" si="1"/>
        <v>141937.47</v>
      </c>
      <c r="J21" s="30">
        <v>3673714.62</v>
      </c>
      <c r="K21" s="23">
        <f t="shared" si="2"/>
        <v>314.36918465812175</v>
      </c>
      <c r="L21" s="23">
        <f t="shared" si="3"/>
        <v>179.03965202982602</v>
      </c>
      <c r="M21" s="28">
        <f t="shared" si="4"/>
        <v>493.40883668794777</v>
      </c>
    </row>
    <row r="22" spans="1:13" ht="15" customHeight="1">
      <c r="A22" s="27" t="s">
        <v>51</v>
      </c>
      <c r="B22" s="21" t="s">
        <v>7</v>
      </c>
      <c r="C22" s="22">
        <v>21964</v>
      </c>
      <c r="D22" s="30">
        <v>7082547.5800000001</v>
      </c>
      <c r="E22" s="31">
        <v>0</v>
      </c>
      <c r="F22" s="30">
        <f t="shared" si="0"/>
        <v>7082547.5800000001</v>
      </c>
      <c r="G22" s="30">
        <v>352891.5</v>
      </c>
      <c r="H22" s="30"/>
      <c r="I22" s="30">
        <f t="shared" si="1"/>
        <v>352891.5</v>
      </c>
      <c r="J22" s="30">
        <v>1709122.96</v>
      </c>
      <c r="K22" s="23">
        <f t="shared" si="2"/>
        <v>338.52845929703153</v>
      </c>
      <c r="L22" s="23">
        <f t="shared" si="3"/>
        <v>77.814740484429066</v>
      </c>
      <c r="M22" s="28">
        <f t="shared" si="4"/>
        <v>416.34319978146061</v>
      </c>
    </row>
    <row r="23" spans="1:13" ht="15" customHeight="1">
      <c r="A23" s="27" t="s">
        <v>35</v>
      </c>
      <c r="B23" s="21" t="s">
        <v>4</v>
      </c>
      <c r="C23" s="22">
        <v>20417</v>
      </c>
      <c r="D23" s="30">
        <v>7373428.96</v>
      </c>
      <c r="E23" s="31">
        <v>0</v>
      </c>
      <c r="F23" s="30">
        <f t="shared" si="0"/>
        <v>7373428.96</v>
      </c>
      <c r="G23" s="30">
        <v>100238.95</v>
      </c>
      <c r="H23" s="30"/>
      <c r="I23" s="30">
        <f t="shared" si="1"/>
        <v>100238.95</v>
      </c>
      <c r="J23" s="30">
        <v>3840070.1</v>
      </c>
      <c r="K23" s="23">
        <f t="shared" si="2"/>
        <v>366.0512274085321</v>
      </c>
      <c r="L23" s="23">
        <f t="shared" si="3"/>
        <v>188.08199539599354</v>
      </c>
      <c r="M23" s="28">
        <f t="shared" si="4"/>
        <v>554.13322280452564</v>
      </c>
    </row>
    <row r="24" spans="1:13" ht="15" customHeight="1">
      <c r="A24" s="27" t="s">
        <v>57</v>
      </c>
      <c r="B24" s="21" t="s">
        <v>7</v>
      </c>
      <c r="C24" s="22">
        <v>27463</v>
      </c>
      <c r="D24" s="30">
        <v>8090366.9100000001</v>
      </c>
      <c r="E24" s="31">
        <v>0</v>
      </c>
      <c r="F24" s="30">
        <f t="shared" si="0"/>
        <v>8090366.9100000001</v>
      </c>
      <c r="G24" s="30">
        <v>144880.34</v>
      </c>
      <c r="H24" s="30"/>
      <c r="I24" s="30">
        <f t="shared" si="1"/>
        <v>144880.34</v>
      </c>
      <c r="J24" s="30">
        <v>3411830.86</v>
      </c>
      <c r="K24" s="23">
        <f t="shared" si="2"/>
        <v>299.86699377344064</v>
      </c>
      <c r="L24" s="23">
        <f t="shared" si="3"/>
        <v>124.23372756071805</v>
      </c>
      <c r="M24" s="28">
        <f t="shared" si="4"/>
        <v>424.10072133415872</v>
      </c>
    </row>
    <row r="25" spans="1:13" ht="15" customHeight="1">
      <c r="A25" s="27" t="s">
        <v>32</v>
      </c>
      <c r="B25" s="21" t="s">
        <v>7</v>
      </c>
      <c r="C25" s="22">
        <v>28620</v>
      </c>
      <c r="D25" s="30">
        <v>10387092.140000001</v>
      </c>
      <c r="E25" s="31">
        <v>0</v>
      </c>
      <c r="F25" s="30">
        <f t="shared" si="0"/>
        <v>10387092.140000001</v>
      </c>
      <c r="G25" s="30">
        <v>304561.18</v>
      </c>
      <c r="H25" s="30"/>
      <c r="I25" s="30">
        <f t="shared" si="1"/>
        <v>304561.18</v>
      </c>
      <c r="J25" s="30">
        <v>3552982.22</v>
      </c>
      <c r="K25" s="23">
        <f t="shared" si="2"/>
        <v>373.57279245283019</v>
      </c>
      <c r="L25" s="23">
        <f t="shared" si="3"/>
        <v>124.14333403214536</v>
      </c>
      <c r="M25" s="28">
        <f t="shared" si="4"/>
        <v>497.71612648497558</v>
      </c>
    </row>
    <row r="26" spans="1:13" ht="15" customHeight="1">
      <c r="A26" s="27" t="s">
        <v>59</v>
      </c>
      <c r="B26" s="21" t="s">
        <v>6</v>
      </c>
      <c r="C26" s="22">
        <v>25758</v>
      </c>
      <c r="D26" s="30">
        <v>6789297.8399999999</v>
      </c>
      <c r="E26" s="31">
        <v>0</v>
      </c>
      <c r="F26" s="30">
        <f t="shared" si="0"/>
        <v>6789297.8399999999</v>
      </c>
      <c r="G26" s="30">
        <v>116780.59</v>
      </c>
      <c r="H26" s="30"/>
      <c r="I26" s="30">
        <f t="shared" si="1"/>
        <v>116780.59</v>
      </c>
      <c r="J26" s="30">
        <v>2976780.62</v>
      </c>
      <c r="K26" s="23">
        <f t="shared" si="2"/>
        <v>268.11392305303207</v>
      </c>
      <c r="L26" s="23">
        <f t="shared" si="3"/>
        <v>115.56722649274012</v>
      </c>
      <c r="M26" s="28">
        <f t="shared" si="4"/>
        <v>383.6811495457722</v>
      </c>
    </row>
    <row r="27" spans="1:13" ht="15" customHeight="1">
      <c r="A27" s="27" t="s">
        <v>27</v>
      </c>
      <c r="B27" s="21" t="s">
        <v>6</v>
      </c>
      <c r="C27" s="22">
        <v>21716</v>
      </c>
      <c r="D27" s="30">
        <v>8659461.9900000002</v>
      </c>
      <c r="E27" s="31">
        <v>0</v>
      </c>
      <c r="F27" s="30">
        <f t="shared" si="0"/>
        <v>8659461.9900000002</v>
      </c>
      <c r="G27" s="30">
        <v>275822.68</v>
      </c>
      <c r="H27" s="30"/>
      <c r="I27" s="30">
        <f t="shared" si="1"/>
        <v>275822.68</v>
      </c>
      <c r="J27" s="30">
        <v>4910119.24</v>
      </c>
      <c r="K27" s="23">
        <f t="shared" si="2"/>
        <v>411.46088920611533</v>
      </c>
      <c r="L27" s="23">
        <f t="shared" si="3"/>
        <v>226.10606188985082</v>
      </c>
      <c r="M27" s="28">
        <f t="shared" si="4"/>
        <v>637.56695109596615</v>
      </c>
    </row>
    <row r="28" spans="1:13" ht="15" customHeight="1">
      <c r="A28" s="27" t="s">
        <v>24</v>
      </c>
      <c r="B28" s="21" t="s">
        <v>5</v>
      </c>
      <c r="C28" s="22">
        <v>22427</v>
      </c>
      <c r="D28" s="30">
        <v>13448834.57</v>
      </c>
      <c r="E28" s="31">
        <v>0</v>
      </c>
      <c r="F28" s="30">
        <f t="shared" si="0"/>
        <v>13448834.57</v>
      </c>
      <c r="G28" s="30">
        <v>161008.72</v>
      </c>
      <c r="H28" s="30"/>
      <c r="I28" s="30">
        <f t="shared" si="1"/>
        <v>161008.72</v>
      </c>
      <c r="J28" s="30">
        <v>7177196.2199999997</v>
      </c>
      <c r="K28" s="23">
        <f t="shared" si="2"/>
        <v>606.85081776430195</v>
      </c>
      <c r="L28" s="23">
        <f t="shared" si="3"/>
        <v>320.024801355509</v>
      </c>
      <c r="M28" s="28">
        <f t="shared" si="4"/>
        <v>926.87561911981095</v>
      </c>
    </row>
    <row r="29" spans="1:13" ht="15" customHeight="1">
      <c r="A29" s="27" t="s">
        <v>62</v>
      </c>
      <c r="B29" s="21" t="s">
        <v>7</v>
      </c>
      <c r="C29" s="22">
        <v>30657</v>
      </c>
      <c r="D29" s="30">
        <v>8552836.9800000004</v>
      </c>
      <c r="E29" s="31">
        <v>0</v>
      </c>
      <c r="F29" s="30">
        <f t="shared" si="0"/>
        <v>8552836.9800000004</v>
      </c>
      <c r="G29" s="30">
        <v>97535.09</v>
      </c>
      <c r="H29" s="30"/>
      <c r="I29" s="30">
        <f t="shared" si="1"/>
        <v>97535.09</v>
      </c>
      <c r="J29" s="30">
        <v>4159382.93</v>
      </c>
      <c r="K29" s="23">
        <f t="shared" si="2"/>
        <v>282.16629383175132</v>
      </c>
      <c r="L29" s="23">
        <f t="shared" si="3"/>
        <v>135.67481912776853</v>
      </c>
      <c r="M29" s="28">
        <f t="shared" si="4"/>
        <v>417.84111295951982</v>
      </c>
    </row>
    <row r="30" spans="1:13" ht="15" customHeight="1">
      <c r="A30" s="27" t="s">
        <v>54</v>
      </c>
      <c r="B30" s="21" t="s">
        <v>7</v>
      </c>
      <c r="C30" s="22">
        <v>39882</v>
      </c>
      <c r="D30" s="30">
        <v>14829215.380000001</v>
      </c>
      <c r="E30" s="31">
        <v>0</v>
      </c>
      <c r="F30" s="30">
        <f t="shared" si="0"/>
        <v>14829215.380000001</v>
      </c>
      <c r="G30" s="30">
        <v>428228.28</v>
      </c>
      <c r="H30" s="30"/>
      <c r="I30" s="30">
        <f t="shared" si="1"/>
        <v>428228.28</v>
      </c>
      <c r="J30" s="30">
        <v>3517570.56</v>
      </c>
      <c r="K30" s="23">
        <f t="shared" si="2"/>
        <v>382.56465723885464</v>
      </c>
      <c r="L30" s="23">
        <f t="shared" si="3"/>
        <v>88.199452384534382</v>
      </c>
      <c r="M30" s="28">
        <f t="shared" si="4"/>
        <v>470.764109623389</v>
      </c>
    </row>
    <row r="31" spans="1:13" ht="15" customHeight="1">
      <c r="A31" s="27" t="s">
        <v>64</v>
      </c>
      <c r="B31" s="21" t="s">
        <v>0</v>
      </c>
      <c r="C31" s="22">
        <v>20703</v>
      </c>
      <c r="D31" s="30">
        <v>5368468.92</v>
      </c>
      <c r="E31" s="31">
        <v>0</v>
      </c>
      <c r="F31" s="30">
        <f t="shared" si="0"/>
        <v>5368468.92</v>
      </c>
      <c r="G31" s="30">
        <v>157591.04999999999</v>
      </c>
      <c r="H31" s="30"/>
      <c r="I31" s="30">
        <f t="shared" si="1"/>
        <v>157591.04999999999</v>
      </c>
      <c r="J31" s="30">
        <v>1868117.17</v>
      </c>
      <c r="K31" s="23">
        <f t="shared" si="2"/>
        <v>266.92073467613386</v>
      </c>
      <c r="L31" s="23">
        <f t="shared" si="3"/>
        <v>90.234128870212047</v>
      </c>
      <c r="M31" s="28">
        <f t="shared" si="4"/>
        <v>357.15486354634589</v>
      </c>
    </row>
    <row r="32" spans="1:13" ht="15" customHeight="1">
      <c r="A32" s="27" t="s">
        <v>41</v>
      </c>
      <c r="B32" s="21" t="s">
        <v>1</v>
      </c>
      <c r="C32" s="22">
        <v>21077</v>
      </c>
      <c r="D32" s="30">
        <v>9940069.9000000004</v>
      </c>
      <c r="E32" s="31">
        <v>0</v>
      </c>
      <c r="F32" s="30">
        <f t="shared" si="0"/>
        <v>9940069.9000000004</v>
      </c>
      <c r="G32" s="30">
        <v>138232.07999999999</v>
      </c>
      <c r="H32" s="30"/>
      <c r="I32" s="30">
        <f t="shared" si="1"/>
        <v>138232.07999999999</v>
      </c>
      <c r="J32" s="30">
        <v>1343133.58</v>
      </c>
      <c r="K32" s="23">
        <f t="shared" si="2"/>
        <v>478.16586705887937</v>
      </c>
      <c r="L32" s="23">
        <f t="shared" si="3"/>
        <v>63.725083266119469</v>
      </c>
      <c r="M32" s="28">
        <f t="shared" si="4"/>
        <v>541.89095032499881</v>
      </c>
    </row>
    <row r="33" spans="1:13" ht="15" customHeight="1">
      <c r="A33" s="27" t="s">
        <v>43</v>
      </c>
      <c r="B33" s="21" t="s">
        <v>0</v>
      </c>
      <c r="C33" s="22">
        <v>20371</v>
      </c>
      <c r="D33" s="30">
        <v>7193555.1600000001</v>
      </c>
      <c r="E33" s="31">
        <v>0</v>
      </c>
      <c r="F33" s="30">
        <f t="shared" si="0"/>
        <v>7193555.1600000001</v>
      </c>
      <c r="G33" s="30">
        <v>238641.97</v>
      </c>
      <c r="H33" s="30"/>
      <c r="I33" s="30">
        <f t="shared" si="1"/>
        <v>238641.97</v>
      </c>
      <c r="J33" s="30">
        <v>2780242.65</v>
      </c>
      <c r="K33" s="23">
        <f t="shared" si="2"/>
        <v>364.84203671886507</v>
      </c>
      <c r="L33" s="23">
        <f t="shared" si="3"/>
        <v>136.48042069608758</v>
      </c>
      <c r="M33" s="28">
        <f t="shared" si="4"/>
        <v>501.32245741495262</v>
      </c>
    </row>
    <row r="34" spans="1:13" ht="15" customHeight="1">
      <c r="A34" s="27" t="s">
        <v>40</v>
      </c>
      <c r="B34" s="21" t="s">
        <v>4</v>
      </c>
      <c r="C34" s="22">
        <v>42530</v>
      </c>
      <c r="D34" s="30">
        <v>17605970.359999999</v>
      </c>
      <c r="E34" s="31">
        <v>0</v>
      </c>
      <c r="F34" s="30">
        <f t="shared" si="0"/>
        <v>17605970.359999999</v>
      </c>
      <c r="G34" s="30">
        <v>232595.92</v>
      </c>
      <c r="H34" s="30"/>
      <c r="I34" s="30">
        <f t="shared" si="1"/>
        <v>232595.92</v>
      </c>
      <c r="J34" s="30">
        <v>7485224.3200000003</v>
      </c>
      <c r="K34" s="23">
        <f t="shared" si="2"/>
        <v>419.43489960028217</v>
      </c>
      <c r="L34" s="23">
        <f t="shared" si="3"/>
        <v>175.99869080648955</v>
      </c>
      <c r="M34" s="28">
        <f t="shared" si="4"/>
        <v>595.43359040677171</v>
      </c>
    </row>
    <row r="35" spans="1:13" ht="15" customHeight="1">
      <c r="A35" s="27" t="s">
        <v>47</v>
      </c>
      <c r="B35" s="21" t="s">
        <v>7</v>
      </c>
      <c r="C35" s="22">
        <v>45890</v>
      </c>
      <c r="D35" s="30">
        <v>14487276.890000001</v>
      </c>
      <c r="E35" s="31">
        <v>0</v>
      </c>
      <c r="F35" s="30">
        <f t="shared" si="0"/>
        <v>14487276.890000001</v>
      </c>
      <c r="G35" s="30">
        <v>1587612.57</v>
      </c>
      <c r="H35" s="30"/>
      <c r="I35" s="30">
        <f t="shared" si="1"/>
        <v>1587612.57</v>
      </c>
      <c r="J35" s="30">
        <v>6425492.5800000001</v>
      </c>
      <c r="K35" s="23">
        <f t="shared" si="2"/>
        <v>350.29177293528005</v>
      </c>
      <c r="L35" s="23">
        <f t="shared" si="3"/>
        <v>140.01945042492918</v>
      </c>
      <c r="M35" s="28">
        <f t="shared" si="4"/>
        <v>490.31122336020923</v>
      </c>
    </row>
    <row r="36" spans="1:13" ht="15" customHeight="1">
      <c r="A36" s="27" t="s">
        <v>61</v>
      </c>
      <c r="B36" s="21" t="s">
        <v>0</v>
      </c>
      <c r="C36" s="22">
        <v>22047</v>
      </c>
      <c r="D36" s="30">
        <v>7348466.3200000003</v>
      </c>
      <c r="E36" s="31">
        <v>0</v>
      </c>
      <c r="F36" s="30">
        <f t="shared" si="0"/>
        <v>7348466.3200000003</v>
      </c>
      <c r="G36" s="30">
        <v>205401.78</v>
      </c>
      <c r="H36" s="30"/>
      <c r="I36" s="30">
        <f t="shared" si="1"/>
        <v>205401.78</v>
      </c>
      <c r="J36" s="30">
        <v>2959622.87</v>
      </c>
      <c r="K36" s="23">
        <f t="shared" si="2"/>
        <v>342.62566789132313</v>
      </c>
      <c r="L36" s="23">
        <f t="shared" si="3"/>
        <v>134.2415235632966</v>
      </c>
      <c r="M36" s="28">
        <f t="shared" si="4"/>
        <v>476.86719145461973</v>
      </c>
    </row>
    <row r="37" spans="1:13" ht="15" customHeight="1">
      <c r="A37" s="27" t="s">
        <v>30</v>
      </c>
      <c r="B37" s="21" t="s">
        <v>3</v>
      </c>
      <c r="C37" s="22">
        <v>24207</v>
      </c>
      <c r="D37" s="30">
        <v>6811820.5700000003</v>
      </c>
      <c r="E37" s="31">
        <v>0</v>
      </c>
      <c r="F37" s="30">
        <f t="shared" si="0"/>
        <v>6811820.5700000003</v>
      </c>
      <c r="G37" s="30">
        <v>494102.39</v>
      </c>
      <c r="H37" s="30"/>
      <c r="I37" s="30">
        <f t="shared" si="1"/>
        <v>494102.39</v>
      </c>
      <c r="J37" s="30">
        <v>5402109.1500000004</v>
      </c>
      <c r="K37" s="23">
        <f t="shared" si="2"/>
        <v>301.81034246292393</v>
      </c>
      <c r="L37" s="23">
        <f t="shared" si="3"/>
        <v>223.16309951666875</v>
      </c>
      <c r="M37" s="28">
        <f t="shared" si="4"/>
        <v>524.97344197959274</v>
      </c>
    </row>
    <row r="38" spans="1:13" ht="15" customHeight="1">
      <c r="A38" s="27" t="s">
        <v>53</v>
      </c>
      <c r="B38" s="21" t="s">
        <v>4</v>
      </c>
      <c r="C38" s="22">
        <v>23031</v>
      </c>
      <c r="D38" s="30">
        <v>7541237.6600000001</v>
      </c>
      <c r="E38" s="31">
        <v>0</v>
      </c>
      <c r="F38" s="30">
        <f t="shared" si="0"/>
        <v>7541237.6600000001</v>
      </c>
      <c r="G38" s="30">
        <v>123488.02</v>
      </c>
      <c r="H38" s="30"/>
      <c r="I38" s="30">
        <f t="shared" si="1"/>
        <v>123488.02</v>
      </c>
      <c r="J38" s="30">
        <v>2715581.17</v>
      </c>
      <c r="K38" s="23">
        <f t="shared" si="2"/>
        <v>332.80038556727885</v>
      </c>
      <c r="L38" s="23">
        <f t="shared" si="3"/>
        <v>117.909824584256</v>
      </c>
      <c r="M38" s="28">
        <f t="shared" si="4"/>
        <v>450.71021015153485</v>
      </c>
    </row>
    <row r="39" spans="1:13" ht="15" customHeight="1">
      <c r="A39" s="27" t="s">
        <v>37</v>
      </c>
      <c r="B39" s="21" t="s">
        <v>7</v>
      </c>
      <c r="C39" s="22">
        <v>27844</v>
      </c>
      <c r="D39" s="30">
        <v>8288036.5300000003</v>
      </c>
      <c r="E39" s="31">
        <v>0</v>
      </c>
      <c r="F39" s="30">
        <f t="shared" si="0"/>
        <v>8288036.5300000003</v>
      </c>
      <c r="G39" s="30">
        <v>330264.03999999998</v>
      </c>
      <c r="H39" s="30"/>
      <c r="I39" s="30">
        <f t="shared" si="1"/>
        <v>330264.03999999998</v>
      </c>
      <c r="J39" s="30">
        <v>7616262.3799999999</v>
      </c>
      <c r="K39" s="23">
        <f t="shared" si="2"/>
        <v>309.52092264042523</v>
      </c>
      <c r="L39" s="23">
        <f t="shared" si="3"/>
        <v>273.53334219221375</v>
      </c>
      <c r="M39" s="28">
        <f t="shared" si="4"/>
        <v>583.05426483263898</v>
      </c>
    </row>
    <row r="40" spans="1:13" ht="15" customHeight="1">
      <c r="A40" s="27" t="s">
        <v>23</v>
      </c>
      <c r="B40" s="21" t="s">
        <v>6</v>
      </c>
      <c r="C40" s="22">
        <v>21061</v>
      </c>
      <c r="D40" s="30">
        <v>11811737.68</v>
      </c>
      <c r="E40" s="31">
        <v>0</v>
      </c>
      <c r="F40" s="30">
        <f t="shared" si="0"/>
        <v>11811737.68</v>
      </c>
      <c r="G40" s="30">
        <v>823242.14</v>
      </c>
      <c r="H40" s="30"/>
      <c r="I40" s="30">
        <f t="shared" si="1"/>
        <v>823242.14</v>
      </c>
      <c r="J40" s="30">
        <v>7465328.9100000001</v>
      </c>
      <c r="K40" s="23">
        <f t="shared" si="2"/>
        <v>599.92307202886855</v>
      </c>
      <c r="L40" s="23">
        <f t="shared" si="3"/>
        <v>354.46222449076492</v>
      </c>
      <c r="M40" s="28">
        <f t="shared" si="4"/>
        <v>954.38529651963347</v>
      </c>
    </row>
    <row r="41" spans="1:13" ht="15" customHeight="1">
      <c r="A41" s="27" t="s">
        <v>34</v>
      </c>
      <c r="B41" s="21" t="s">
        <v>2</v>
      </c>
      <c r="C41" s="22">
        <v>30122</v>
      </c>
      <c r="D41" s="30">
        <v>11329330</v>
      </c>
      <c r="E41" s="31">
        <v>0</v>
      </c>
      <c r="F41" s="30">
        <f t="shared" si="0"/>
        <v>11329330</v>
      </c>
      <c r="G41" s="30">
        <v>776778.81</v>
      </c>
      <c r="H41" s="30"/>
      <c r="I41" s="30">
        <f t="shared" si="1"/>
        <v>776778.81</v>
      </c>
      <c r="J41" s="30">
        <v>4750097.67</v>
      </c>
      <c r="K41" s="23">
        <f t="shared" si="2"/>
        <v>401.90255660314722</v>
      </c>
      <c r="L41" s="23">
        <f t="shared" si="3"/>
        <v>157.69529480114201</v>
      </c>
      <c r="M41" s="28">
        <f t="shared" si="4"/>
        <v>559.59785140428926</v>
      </c>
    </row>
    <row r="42" spans="1:13" ht="15" customHeight="1">
      <c r="A42" s="27" t="s">
        <v>63</v>
      </c>
      <c r="B42" s="21" t="s">
        <v>7</v>
      </c>
      <c r="C42" s="22">
        <v>38246</v>
      </c>
      <c r="D42" s="30">
        <v>8866921.25</v>
      </c>
      <c r="E42" s="31">
        <v>0</v>
      </c>
      <c r="F42" s="30">
        <f t="shared" si="0"/>
        <v>8866921.25</v>
      </c>
      <c r="G42" s="30">
        <v>422629.9</v>
      </c>
      <c r="H42" s="30"/>
      <c r="I42" s="30">
        <f t="shared" si="1"/>
        <v>422629.9</v>
      </c>
      <c r="J42" s="30">
        <v>4570199.7</v>
      </c>
      <c r="K42" s="23">
        <f t="shared" si="2"/>
        <v>242.88948256026774</v>
      </c>
      <c r="L42" s="23">
        <f t="shared" si="3"/>
        <v>119.49484129059249</v>
      </c>
      <c r="M42" s="28">
        <f t="shared" si="4"/>
        <v>362.38432385086026</v>
      </c>
    </row>
    <row r="43" spans="1:13" ht="15" customHeight="1">
      <c r="A43" s="27" t="s">
        <v>39</v>
      </c>
      <c r="B43" s="21" t="s">
        <v>4</v>
      </c>
      <c r="C43" s="22">
        <v>21159</v>
      </c>
      <c r="D43" s="30">
        <v>7608247.4800000004</v>
      </c>
      <c r="E43" s="31">
        <v>0</v>
      </c>
      <c r="F43" s="30">
        <f t="shared" si="0"/>
        <v>7608247.4800000004</v>
      </c>
      <c r="G43" s="30">
        <v>102628.47</v>
      </c>
      <c r="H43" s="30"/>
      <c r="I43" s="30">
        <f t="shared" si="1"/>
        <v>102628.47</v>
      </c>
      <c r="J43" s="30">
        <v>4475046.8</v>
      </c>
      <c r="K43" s="23">
        <f t="shared" si="2"/>
        <v>364.42534855144385</v>
      </c>
      <c r="L43" s="23">
        <f t="shared" si="3"/>
        <v>211.49613875892055</v>
      </c>
      <c r="M43" s="28">
        <f t="shared" si="4"/>
        <v>575.92148731036445</v>
      </c>
    </row>
    <row r="44" spans="1:13" ht="15" customHeight="1">
      <c r="A44" s="27" t="s">
        <v>60</v>
      </c>
      <c r="B44" s="21" t="s">
        <v>4</v>
      </c>
      <c r="C44" s="22">
        <v>22585</v>
      </c>
      <c r="D44" s="30">
        <v>7162275.9299999997</v>
      </c>
      <c r="E44" s="31">
        <v>0</v>
      </c>
      <c r="F44" s="30">
        <f t="shared" si="0"/>
        <v>7162275.9299999997</v>
      </c>
      <c r="G44" s="30">
        <v>162840.64000000001</v>
      </c>
      <c r="H44" s="30"/>
      <c r="I44" s="30">
        <f t="shared" si="1"/>
        <v>162840.64000000001</v>
      </c>
      <c r="J44" s="30">
        <v>1389609.74</v>
      </c>
      <c r="K44" s="23">
        <f t="shared" si="2"/>
        <v>324.33546911667031</v>
      </c>
      <c r="L44" s="23">
        <f t="shared" si="3"/>
        <v>61.527993801195485</v>
      </c>
      <c r="M44" s="28">
        <f t="shared" si="4"/>
        <v>385.86346291786577</v>
      </c>
    </row>
    <row r="45" spans="1:13" ht="15" customHeight="1">
      <c r="A45" s="27" t="s">
        <v>52</v>
      </c>
      <c r="B45" s="21" t="s">
        <v>4</v>
      </c>
      <c r="C45" s="22">
        <v>30241</v>
      </c>
      <c r="D45" s="30">
        <v>8236562.9800000004</v>
      </c>
      <c r="E45" s="31">
        <v>0</v>
      </c>
      <c r="F45" s="30">
        <f t="shared" si="0"/>
        <v>8236562.9800000004</v>
      </c>
      <c r="G45" s="30">
        <v>188894.97</v>
      </c>
      <c r="H45" s="30"/>
      <c r="I45" s="30">
        <f t="shared" si="1"/>
        <v>188894.97</v>
      </c>
      <c r="J45" s="30">
        <v>3861980.38</v>
      </c>
      <c r="K45" s="23">
        <f t="shared" si="2"/>
        <v>278.61042789590294</v>
      </c>
      <c r="L45" s="23">
        <f t="shared" si="3"/>
        <v>127.70676829469924</v>
      </c>
      <c r="M45" s="28">
        <f t="shared" si="4"/>
        <v>406.3171961906022</v>
      </c>
    </row>
    <row r="46" spans="1:13" ht="15" customHeight="1">
      <c r="A46" s="27" t="s">
        <v>49</v>
      </c>
      <c r="B46" s="21" t="s">
        <v>5</v>
      </c>
      <c r="C46" s="22">
        <v>41650</v>
      </c>
      <c r="D46" s="30">
        <v>17865270.039999999</v>
      </c>
      <c r="E46" s="31">
        <v>0</v>
      </c>
      <c r="F46" s="30">
        <f t="shared" si="0"/>
        <v>17865270.039999999</v>
      </c>
      <c r="G46" s="30">
        <v>1818169.89</v>
      </c>
      <c r="H46" s="30"/>
      <c r="I46" s="30">
        <f t="shared" si="1"/>
        <v>1818169.89</v>
      </c>
      <c r="J46" s="30">
        <v>5169792.42</v>
      </c>
      <c r="K46" s="23">
        <f t="shared" si="2"/>
        <v>472.5915949579832</v>
      </c>
      <c r="L46" s="23">
        <f t="shared" si="3"/>
        <v>124.12466794717886</v>
      </c>
      <c r="M46" s="28">
        <f t="shared" si="4"/>
        <v>596.71626290516201</v>
      </c>
    </row>
    <row r="47" spans="1:13" ht="15" customHeight="1">
      <c r="A47" s="27" t="s">
        <v>29</v>
      </c>
      <c r="B47" s="21" t="s">
        <v>6</v>
      </c>
      <c r="C47" s="22">
        <v>46093</v>
      </c>
      <c r="D47" s="30">
        <v>22847311.98</v>
      </c>
      <c r="E47" s="31">
        <v>0</v>
      </c>
      <c r="F47" s="30">
        <f t="shared" si="0"/>
        <v>22847311.98</v>
      </c>
      <c r="G47" s="30">
        <v>648791.61</v>
      </c>
      <c r="H47" s="30"/>
      <c r="I47" s="30">
        <f t="shared" si="1"/>
        <v>648791.61</v>
      </c>
      <c r="J47" s="30">
        <v>7068878.7199999997</v>
      </c>
      <c r="K47" s="23">
        <f t="shared" si="2"/>
        <v>509.7542704966047</v>
      </c>
      <c r="L47" s="23">
        <f t="shared" si="3"/>
        <v>153.36122014188706</v>
      </c>
      <c r="M47" s="28">
        <f t="shared" si="4"/>
        <v>663.11549063849179</v>
      </c>
    </row>
    <row r="48" spans="1:13" ht="15" customHeight="1">
      <c r="A48" s="27" t="s">
        <v>56</v>
      </c>
      <c r="B48" s="21" t="s">
        <v>7</v>
      </c>
      <c r="C48" s="22">
        <v>38406</v>
      </c>
      <c r="D48" s="30">
        <v>11309303.49</v>
      </c>
      <c r="E48" s="31">
        <v>0</v>
      </c>
      <c r="F48" s="30">
        <f t="shared" si="0"/>
        <v>11309303.49</v>
      </c>
      <c r="G48" s="30">
        <v>856172.7</v>
      </c>
      <c r="H48" s="30"/>
      <c r="I48" s="30">
        <f t="shared" si="1"/>
        <v>856172.7</v>
      </c>
      <c r="J48" s="30">
        <v>6325492.3399999999</v>
      </c>
      <c r="K48" s="23">
        <f t="shared" si="2"/>
        <v>316.75978206530226</v>
      </c>
      <c r="L48" s="23">
        <f t="shared" si="3"/>
        <v>164.70062854762276</v>
      </c>
      <c r="M48" s="28">
        <f t="shared" si="4"/>
        <v>481.46041061292499</v>
      </c>
    </row>
    <row r="49" spans="1:13" ht="15" customHeight="1">
      <c r="A49" s="27" t="s">
        <v>33</v>
      </c>
      <c r="B49" s="21" t="s">
        <v>6</v>
      </c>
      <c r="C49" s="22">
        <v>33978</v>
      </c>
      <c r="D49" s="30">
        <v>17008959.489999998</v>
      </c>
      <c r="E49" s="31">
        <v>0</v>
      </c>
      <c r="F49" s="30">
        <f t="shared" si="0"/>
        <v>17008959.489999998</v>
      </c>
      <c r="G49" s="30">
        <v>841897.03</v>
      </c>
      <c r="H49" s="30"/>
      <c r="I49" s="30">
        <f t="shared" si="1"/>
        <v>841897.03</v>
      </c>
      <c r="J49" s="30">
        <v>6410897.6600000001</v>
      </c>
      <c r="K49" s="23">
        <f t="shared" si="2"/>
        <v>525.36513391017718</v>
      </c>
      <c r="L49" s="23">
        <f t="shared" si="3"/>
        <v>188.67789922891282</v>
      </c>
      <c r="M49" s="28">
        <f t="shared" si="4"/>
        <v>714.04303313908997</v>
      </c>
    </row>
    <row r="50" spans="1:13" ht="15" customHeight="1">
      <c r="A50" s="27" t="s">
        <v>44</v>
      </c>
      <c r="B50" s="21" t="s">
        <v>7</v>
      </c>
      <c r="C50" s="22">
        <v>21195</v>
      </c>
      <c r="D50" s="30">
        <v>8093451.1200000001</v>
      </c>
      <c r="E50" s="31">
        <v>0</v>
      </c>
      <c r="F50" s="30">
        <f t="shared" si="0"/>
        <v>8093451.1200000001</v>
      </c>
      <c r="G50" s="30">
        <v>207915.58</v>
      </c>
      <c r="H50" s="30"/>
      <c r="I50" s="30">
        <f t="shared" si="1"/>
        <v>207915.58</v>
      </c>
      <c r="J50" s="30">
        <v>2912018.74</v>
      </c>
      <c r="K50" s="23">
        <f t="shared" si="2"/>
        <v>391.66627506487379</v>
      </c>
      <c r="L50" s="23">
        <f t="shared" si="3"/>
        <v>137.39177824958719</v>
      </c>
      <c r="M50" s="28">
        <f t="shared" si="4"/>
        <v>529.05805331446095</v>
      </c>
    </row>
    <row r="51" spans="1:13" ht="15" customHeight="1">
      <c r="A51" s="27" t="s">
        <v>21</v>
      </c>
      <c r="B51" s="21" t="s">
        <v>5</v>
      </c>
      <c r="C51" s="22">
        <v>30472</v>
      </c>
      <c r="D51" s="30">
        <v>37450609.439999998</v>
      </c>
      <c r="E51" s="31">
        <v>0</v>
      </c>
      <c r="F51" s="30">
        <f t="shared" si="0"/>
        <v>37450609.439999998</v>
      </c>
      <c r="G51" s="30">
        <v>4762424.74</v>
      </c>
      <c r="H51" s="30"/>
      <c r="I51" s="30">
        <f t="shared" si="1"/>
        <v>4762424.74</v>
      </c>
      <c r="J51" s="30">
        <v>4621776.25</v>
      </c>
      <c r="K51" s="23">
        <f t="shared" si="2"/>
        <v>1385.3056635599894</v>
      </c>
      <c r="L51" s="23">
        <f t="shared" si="3"/>
        <v>151.67288822525597</v>
      </c>
      <c r="M51" s="28">
        <f t="shared" si="4"/>
        <v>1536.9785517852454</v>
      </c>
    </row>
    <row r="52" spans="1:13" ht="15" customHeight="1">
      <c r="A52" s="27" t="s">
        <v>36</v>
      </c>
      <c r="B52" s="21" t="s">
        <v>7</v>
      </c>
      <c r="C52" s="22">
        <v>25220</v>
      </c>
      <c r="D52" s="30">
        <v>8556376.7799999993</v>
      </c>
      <c r="E52" s="31">
        <v>0</v>
      </c>
      <c r="F52" s="30">
        <f t="shared" si="0"/>
        <v>8556376.7799999993</v>
      </c>
      <c r="G52" s="30">
        <v>666361.87</v>
      </c>
      <c r="H52" s="30"/>
      <c r="I52" s="30">
        <f t="shared" si="1"/>
        <v>666361.87</v>
      </c>
      <c r="J52" s="30">
        <v>3784484.55</v>
      </c>
      <c r="K52" s="23">
        <f t="shared" si="2"/>
        <v>365.69146114195075</v>
      </c>
      <c r="L52" s="23">
        <f t="shared" si="3"/>
        <v>150.05886399682791</v>
      </c>
      <c r="M52" s="28">
        <f t="shared" si="4"/>
        <v>515.75032513877863</v>
      </c>
    </row>
    <row r="53" spans="1:13" ht="15" customHeight="1">
      <c r="A53" s="27" t="s">
        <v>38</v>
      </c>
      <c r="B53" s="21" t="s">
        <v>3</v>
      </c>
      <c r="C53" s="22">
        <v>34602</v>
      </c>
      <c r="D53" s="30">
        <v>13937724.880000001</v>
      </c>
      <c r="E53" s="31">
        <v>0</v>
      </c>
      <c r="F53" s="30">
        <f t="shared" si="0"/>
        <v>13937724.880000001</v>
      </c>
      <c r="G53" s="30">
        <v>185087.57</v>
      </c>
      <c r="H53" s="30"/>
      <c r="I53" s="30">
        <f t="shared" si="1"/>
        <v>185087.57</v>
      </c>
      <c r="J53" s="30">
        <v>5006199.17</v>
      </c>
      <c r="K53" s="23">
        <f t="shared" si="2"/>
        <v>408.15017773539103</v>
      </c>
      <c r="L53" s="23">
        <f t="shared" si="3"/>
        <v>144.67947430784346</v>
      </c>
      <c r="M53" s="28">
        <f t="shared" si="4"/>
        <v>552.82965204323455</v>
      </c>
    </row>
    <row r="54" spans="1:13" ht="15" customHeight="1">
      <c r="A54" s="27" t="s">
        <v>31</v>
      </c>
      <c r="B54" s="21" t="s">
        <v>2</v>
      </c>
      <c r="C54" s="22">
        <v>25405</v>
      </c>
      <c r="D54" s="30">
        <v>9030427.3100000005</v>
      </c>
      <c r="E54" s="31">
        <v>0</v>
      </c>
      <c r="F54" s="30">
        <f t="shared" si="0"/>
        <v>9030427.3100000005</v>
      </c>
      <c r="G54" s="30">
        <v>332107.59999999998</v>
      </c>
      <c r="H54" s="30"/>
      <c r="I54" s="30">
        <f t="shared" si="1"/>
        <v>332107.59999999998</v>
      </c>
      <c r="J54" s="30">
        <v>4252123.38</v>
      </c>
      <c r="K54" s="23">
        <f t="shared" si="2"/>
        <v>368.53119110411336</v>
      </c>
      <c r="L54" s="23">
        <f t="shared" si="3"/>
        <v>167.37348474709702</v>
      </c>
      <c r="M54" s="28">
        <f t="shared" si="4"/>
        <v>535.90467585121041</v>
      </c>
    </row>
  </sheetData>
  <sortState ref="A10:M54">
    <sortCondition ref="A10:A54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zoomScaleNormal="100" workbookViewId="0">
      <selection activeCell="P24" sqref="P24"/>
    </sheetView>
  </sheetViews>
  <sheetFormatPr baseColWidth="10" defaultColWidth="7.140625" defaultRowHeight="15"/>
  <cols>
    <col min="1" max="1" width="28.140625" style="32" customWidth="1"/>
    <col min="2" max="2" width="15.7109375" style="32" customWidth="1"/>
    <col min="3" max="3" width="11" style="18" customWidth="1"/>
    <col min="4" max="4" width="14.140625" style="32" hidden="1" customWidth="1"/>
    <col min="5" max="5" width="12.7109375" style="32" hidden="1" customWidth="1"/>
    <col min="6" max="6" width="14.42578125" style="32" hidden="1" customWidth="1"/>
    <col min="7" max="7" width="14.28515625" style="20" hidden="1" customWidth="1"/>
    <col min="8" max="8" width="12.7109375" style="32" hidden="1" customWidth="1"/>
    <col min="9" max="9" width="13.5703125" style="32" hidden="1" customWidth="1"/>
    <col min="10" max="10" width="13.7109375" style="32" hidden="1" customWidth="1"/>
    <col min="11" max="11" width="16.5703125" style="32" customWidth="1"/>
    <col min="12" max="12" width="15.42578125" style="32" customWidth="1"/>
    <col min="13" max="13" width="18.140625" style="32" customWidth="1"/>
    <col min="14" max="14" width="7.140625" style="32" customWidth="1"/>
    <col min="15" max="16384" width="7.140625" style="32"/>
  </cols>
  <sheetData>
    <row r="1" spans="1:13" s="1" customFormat="1">
      <c r="C1" s="2"/>
      <c r="D1" s="3"/>
      <c r="E1" s="3"/>
      <c r="F1" s="3"/>
      <c r="G1" s="3"/>
      <c r="H1" s="3"/>
      <c r="I1" s="3"/>
      <c r="J1" s="3"/>
      <c r="K1" s="3"/>
      <c r="M1" s="4"/>
    </row>
    <row r="2" spans="1:13" s="1" customFormat="1" ht="24" customHeight="1">
      <c r="A2" s="5"/>
      <c r="B2" s="5"/>
      <c r="C2" s="6"/>
      <c r="D2" s="5"/>
      <c r="E2" s="5"/>
      <c r="F2" s="5"/>
      <c r="G2" s="19"/>
      <c r="H2" s="5"/>
      <c r="I2" s="5"/>
      <c r="J2" s="5"/>
      <c r="K2" s="5"/>
      <c r="L2" s="5"/>
      <c r="M2" s="5"/>
    </row>
    <row r="3" spans="1:13" s="1" customFormat="1" ht="39" customHeight="1">
      <c r="A3" s="33" t="s">
        <v>71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1" customFormat="1" ht="20.25">
      <c r="A4" s="34" t="s">
        <v>70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>
      <c r="A5" s="7" t="s">
        <v>66</v>
      </c>
      <c r="B5" s="7"/>
      <c r="C5" s="8"/>
      <c r="D5" s="9"/>
      <c r="E5" s="9"/>
      <c r="F5" s="9"/>
      <c r="G5" s="9"/>
      <c r="H5" s="9"/>
      <c r="I5" s="9"/>
      <c r="J5" s="9"/>
      <c r="K5" s="9"/>
      <c r="L5" s="10"/>
      <c r="M5" s="11"/>
    </row>
    <row r="6" spans="1:13" s="1" customFormat="1">
      <c r="A6" s="12" t="s">
        <v>8</v>
      </c>
      <c r="B6" s="13"/>
      <c r="C6" s="14"/>
      <c r="D6" s="15"/>
      <c r="E6" s="15"/>
      <c r="F6" s="15"/>
      <c r="G6" s="15"/>
      <c r="H6" s="15"/>
      <c r="I6" s="15"/>
      <c r="J6" s="10"/>
      <c r="K6" s="15"/>
      <c r="L6" s="10"/>
      <c r="M6" s="11"/>
    </row>
    <row r="7" spans="1:13" s="1" customFormat="1">
      <c r="A7" s="12"/>
      <c r="B7" s="13"/>
      <c r="C7" s="14"/>
      <c r="D7" s="15"/>
      <c r="E7" s="15"/>
      <c r="F7" s="15"/>
      <c r="G7" s="15"/>
      <c r="H7" s="15"/>
      <c r="I7" s="15"/>
      <c r="J7" s="10"/>
      <c r="K7" s="15"/>
      <c r="L7" s="10"/>
      <c r="M7" s="11"/>
    </row>
    <row r="8" spans="1:13" s="1" customFormat="1">
      <c r="A8" s="16"/>
      <c r="B8" s="16"/>
      <c r="C8" s="17"/>
      <c r="D8" s="35" t="s">
        <v>9</v>
      </c>
      <c r="E8" s="36"/>
      <c r="F8" s="36"/>
      <c r="G8" s="36"/>
      <c r="H8" s="36"/>
      <c r="I8" s="36"/>
      <c r="J8" s="37"/>
      <c r="K8" s="38" t="s">
        <v>10</v>
      </c>
      <c r="L8" s="39"/>
      <c r="M8" s="40"/>
    </row>
    <row r="9" spans="1:13" s="1" customFormat="1" ht="45">
      <c r="A9" s="24" t="s">
        <v>11</v>
      </c>
      <c r="B9" s="24" t="s">
        <v>12</v>
      </c>
      <c r="C9" s="24" t="s">
        <v>13</v>
      </c>
      <c r="D9" s="29" t="s">
        <v>14</v>
      </c>
      <c r="E9" s="29" t="s">
        <v>15</v>
      </c>
      <c r="F9" s="29" t="s">
        <v>67</v>
      </c>
      <c r="G9" s="29" t="s">
        <v>16</v>
      </c>
      <c r="H9" s="29" t="s">
        <v>17</v>
      </c>
      <c r="I9" s="29" t="s">
        <v>68</v>
      </c>
      <c r="J9" s="29" t="s">
        <v>18</v>
      </c>
      <c r="K9" s="25" t="s">
        <v>19</v>
      </c>
      <c r="L9" s="25" t="s">
        <v>18</v>
      </c>
      <c r="M9" s="26" t="s">
        <v>20</v>
      </c>
    </row>
    <row r="10" spans="1:13" ht="15" customHeight="1">
      <c r="A10" s="27" t="s">
        <v>21</v>
      </c>
      <c r="B10" s="21" t="s">
        <v>5</v>
      </c>
      <c r="C10" s="22">
        <v>30472</v>
      </c>
      <c r="D10" s="30">
        <v>37450609.439999998</v>
      </c>
      <c r="E10" s="31">
        <v>0</v>
      </c>
      <c r="F10" s="30">
        <f t="shared" ref="F10:F54" si="0">D10-E10</f>
        <v>37450609.439999998</v>
      </c>
      <c r="G10" s="30">
        <v>4762424.74</v>
      </c>
      <c r="H10" s="30"/>
      <c r="I10" s="30">
        <f t="shared" ref="I10:I54" si="1">G10-H10</f>
        <v>4762424.74</v>
      </c>
      <c r="J10" s="30">
        <v>4621776.25</v>
      </c>
      <c r="K10" s="23">
        <f>(F10+I10)/C10</f>
        <v>1385.3056635599894</v>
      </c>
      <c r="L10" s="23">
        <f>J10/C10</f>
        <v>151.67288822525597</v>
      </c>
      <c r="M10" s="28">
        <f>K10+L10</f>
        <v>1536.9785517852454</v>
      </c>
    </row>
    <row r="11" spans="1:13" ht="15" customHeight="1">
      <c r="A11" s="27" t="s">
        <v>22</v>
      </c>
      <c r="B11" s="21" t="s">
        <v>1</v>
      </c>
      <c r="C11" s="22">
        <v>24013</v>
      </c>
      <c r="D11" s="30">
        <v>15490038.029999999</v>
      </c>
      <c r="E11" s="31">
        <v>0</v>
      </c>
      <c r="F11" s="30">
        <f t="shared" si="0"/>
        <v>15490038.029999999</v>
      </c>
      <c r="G11" s="30">
        <v>337646.63</v>
      </c>
      <c r="H11" s="30"/>
      <c r="I11" s="30">
        <f t="shared" si="1"/>
        <v>337646.63</v>
      </c>
      <c r="J11" s="30">
        <v>13825137.49</v>
      </c>
      <c r="K11" s="23">
        <f t="shared" ref="K11:K54" si="2">(F11+I11)/C11</f>
        <v>659.12983217423891</v>
      </c>
      <c r="L11" s="23">
        <f t="shared" ref="L11:L54" si="3">J11/C11</f>
        <v>575.73553866655561</v>
      </c>
      <c r="M11" s="28">
        <f t="shared" ref="M11:M54" si="4">K11+L11</f>
        <v>1234.8653708407946</v>
      </c>
    </row>
    <row r="12" spans="1:13" ht="15" customHeight="1">
      <c r="A12" s="27" t="s">
        <v>23</v>
      </c>
      <c r="B12" s="21" t="s">
        <v>6</v>
      </c>
      <c r="C12" s="22">
        <v>21061</v>
      </c>
      <c r="D12" s="30">
        <v>11811737.68</v>
      </c>
      <c r="E12" s="31">
        <v>0</v>
      </c>
      <c r="F12" s="30">
        <f t="shared" si="0"/>
        <v>11811737.68</v>
      </c>
      <c r="G12" s="30">
        <v>823242.14</v>
      </c>
      <c r="H12" s="30"/>
      <c r="I12" s="30">
        <f t="shared" si="1"/>
        <v>823242.14</v>
      </c>
      <c r="J12" s="30">
        <v>7465328.9100000001</v>
      </c>
      <c r="K12" s="23">
        <f t="shared" si="2"/>
        <v>599.92307202886855</v>
      </c>
      <c r="L12" s="23">
        <f t="shared" si="3"/>
        <v>354.46222449076492</v>
      </c>
      <c r="M12" s="28">
        <f t="shared" si="4"/>
        <v>954.38529651963347</v>
      </c>
    </row>
    <row r="13" spans="1:13" ht="15" customHeight="1">
      <c r="A13" s="27" t="s">
        <v>24</v>
      </c>
      <c r="B13" s="21" t="s">
        <v>5</v>
      </c>
      <c r="C13" s="22">
        <v>22427</v>
      </c>
      <c r="D13" s="30">
        <v>13448834.57</v>
      </c>
      <c r="E13" s="31">
        <v>0</v>
      </c>
      <c r="F13" s="30">
        <f t="shared" si="0"/>
        <v>13448834.57</v>
      </c>
      <c r="G13" s="30">
        <v>161008.72</v>
      </c>
      <c r="H13" s="30"/>
      <c r="I13" s="30">
        <f t="shared" si="1"/>
        <v>161008.72</v>
      </c>
      <c r="J13" s="30">
        <v>7177196.2199999997</v>
      </c>
      <c r="K13" s="23">
        <f t="shared" si="2"/>
        <v>606.85081776430195</v>
      </c>
      <c r="L13" s="23">
        <f t="shared" si="3"/>
        <v>320.024801355509</v>
      </c>
      <c r="M13" s="28">
        <f t="shared" si="4"/>
        <v>926.87561911981095</v>
      </c>
    </row>
    <row r="14" spans="1:13" ht="15" customHeight="1">
      <c r="A14" s="27" t="s">
        <v>25</v>
      </c>
      <c r="B14" s="21" t="s">
        <v>5</v>
      </c>
      <c r="C14" s="22">
        <v>23513</v>
      </c>
      <c r="D14" s="30">
        <v>13561176.57</v>
      </c>
      <c r="E14" s="31">
        <v>0</v>
      </c>
      <c r="F14" s="30">
        <f t="shared" si="0"/>
        <v>13561176.57</v>
      </c>
      <c r="G14" s="30">
        <v>1025723</v>
      </c>
      <c r="H14" s="30"/>
      <c r="I14" s="30">
        <f t="shared" si="1"/>
        <v>1025723</v>
      </c>
      <c r="J14" s="30">
        <v>4566229.8899999997</v>
      </c>
      <c r="K14" s="23">
        <f t="shared" si="2"/>
        <v>620.37594394590224</v>
      </c>
      <c r="L14" s="23">
        <f t="shared" si="3"/>
        <v>194.20022498192489</v>
      </c>
      <c r="M14" s="28">
        <f t="shared" si="4"/>
        <v>814.5761689278271</v>
      </c>
    </row>
    <row r="15" spans="1:13" ht="15" customHeight="1">
      <c r="A15" s="27" t="s">
        <v>65</v>
      </c>
      <c r="B15" s="21" t="s">
        <v>1</v>
      </c>
      <c r="C15" s="22">
        <v>20883</v>
      </c>
      <c r="D15" s="30">
        <v>11736614.43</v>
      </c>
      <c r="E15" s="31">
        <v>0</v>
      </c>
      <c r="F15" s="30">
        <f t="shared" si="0"/>
        <v>11736614.43</v>
      </c>
      <c r="G15" s="30">
        <v>451686.45</v>
      </c>
      <c r="H15" s="30"/>
      <c r="I15" s="30">
        <f t="shared" si="1"/>
        <v>451686.45</v>
      </c>
      <c r="J15" s="30">
        <v>3003831.87</v>
      </c>
      <c r="K15" s="23">
        <f t="shared" si="2"/>
        <v>583.64702772590135</v>
      </c>
      <c r="L15" s="23">
        <f t="shared" si="3"/>
        <v>143.84101278551933</v>
      </c>
      <c r="M15" s="28">
        <f t="shared" si="4"/>
        <v>727.48804051142065</v>
      </c>
    </row>
    <row r="16" spans="1:13" ht="15" customHeight="1">
      <c r="A16" s="27" t="s">
        <v>33</v>
      </c>
      <c r="B16" s="21" t="s">
        <v>6</v>
      </c>
      <c r="C16" s="22">
        <v>33978</v>
      </c>
      <c r="D16" s="30">
        <v>17008959.489999998</v>
      </c>
      <c r="E16" s="31">
        <v>0</v>
      </c>
      <c r="F16" s="30">
        <f t="shared" si="0"/>
        <v>17008959.489999998</v>
      </c>
      <c r="G16" s="30">
        <v>841897.03</v>
      </c>
      <c r="H16" s="30"/>
      <c r="I16" s="30">
        <f t="shared" si="1"/>
        <v>841897.03</v>
      </c>
      <c r="J16" s="30">
        <v>6410897.6600000001</v>
      </c>
      <c r="K16" s="23">
        <f t="shared" si="2"/>
        <v>525.36513391017718</v>
      </c>
      <c r="L16" s="23">
        <f t="shared" si="3"/>
        <v>188.67789922891282</v>
      </c>
      <c r="M16" s="28">
        <f t="shared" si="4"/>
        <v>714.04303313908997</v>
      </c>
    </row>
    <row r="17" spans="1:13" ht="15" customHeight="1">
      <c r="A17" s="27" t="s">
        <v>26</v>
      </c>
      <c r="B17" s="21" t="s">
        <v>6</v>
      </c>
      <c r="C17" s="22">
        <v>39911</v>
      </c>
      <c r="D17" s="30">
        <v>17170942.629999999</v>
      </c>
      <c r="E17" s="31">
        <v>0</v>
      </c>
      <c r="F17" s="30">
        <f t="shared" si="0"/>
        <v>17170942.629999999</v>
      </c>
      <c r="G17" s="30">
        <v>857085.18</v>
      </c>
      <c r="H17" s="30"/>
      <c r="I17" s="30">
        <f t="shared" si="1"/>
        <v>857085.18</v>
      </c>
      <c r="J17" s="30">
        <v>9465914.7300000004</v>
      </c>
      <c r="K17" s="23">
        <f t="shared" si="2"/>
        <v>451.70574052266289</v>
      </c>
      <c r="L17" s="23">
        <f t="shared" si="3"/>
        <v>237.17558392423143</v>
      </c>
      <c r="M17" s="28">
        <f t="shared" si="4"/>
        <v>688.88132444689427</v>
      </c>
    </row>
    <row r="18" spans="1:13" ht="15" customHeight="1">
      <c r="A18" s="27" t="s">
        <v>29</v>
      </c>
      <c r="B18" s="21" t="s">
        <v>6</v>
      </c>
      <c r="C18" s="22">
        <v>46093</v>
      </c>
      <c r="D18" s="30">
        <v>22847311.98</v>
      </c>
      <c r="E18" s="31">
        <v>0</v>
      </c>
      <c r="F18" s="30">
        <f t="shared" si="0"/>
        <v>22847311.98</v>
      </c>
      <c r="G18" s="30">
        <v>648791.61</v>
      </c>
      <c r="H18" s="30"/>
      <c r="I18" s="30">
        <f t="shared" si="1"/>
        <v>648791.61</v>
      </c>
      <c r="J18" s="30">
        <v>7068878.7199999997</v>
      </c>
      <c r="K18" s="23">
        <f t="shared" si="2"/>
        <v>509.7542704966047</v>
      </c>
      <c r="L18" s="23">
        <f t="shared" si="3"/>
        <v>153.36122014188706</v>
      </c>
      <c r="M18" s="28">
        <f t="shared" si="4"/>
        <v>663.11549063849179</v>
      </c>
    </row>
    <row r="19" spans="1:13" ht="15" customHeight="1">
      <c r="A19" s="27" t="s">
        <v>27</v>
      </c>
      <c r="B19" s="21" t="s">
        <v>6</v>
      </c>
      <c r="C19" s="22">
        <v>21716</v>
      </c>
      <c r="D19" s="30">
        <v>8659461.9900000002</v>
      </c>
      <c r="E19" s="31">
        <v>0</v>
      </c>
      <c r="F19" s="30">
        <f t="shared" si="0"/>
        <v>8659461.9900000002</v>
      </c>
      <c r="G19" s="30">
        <v>275822.68</v>
      </c>
      <c r="H19" s="30"/>
      <c r="I19" s="30">
        <f t="shared" si="1"/>
        <v>275822.68</v>
      </c>
      <c r="J19" s="30">
        <v>4910119.24</v>
      </c>
      <c r="K19" s="23">
        <f t="shared" si="2"/>
        <v>411.46088920611533</v>
      </c>
      <c r="L19" s="23">
        <f t="shared" si="3"/>
        <v>226.10606188985082</v>
      </c>
      <c r="M19" s="28">
        <f t="shared" si="4"/>
        <v>637.56695109596615</v>
      </c>
    </row>
    <row r="20" spans="1:13" ht="15" customHeight="1">
      <c r="A20" s="27" t="s">
        <v>49</v>
      </c>
      <c r="B20" s="21" t="s">
        <v>5</v>
      </c>
      <c r="C20" s="22">
        <v>41650</v>
      </c>
      <c r="D20" s="30">
        <v>17865270.039999999</v>
      </c>
      <c r="E20" s="31">
        <v>0</v>
      </c>
      <c r="F20" s="30">
        <f t="shared" si="0"/>
        <v>17865270.039999999</v>
      </c>
      <c r="G20" s="30">
        <v>1818169.89</v>
      </c>
      <c r="H20" s="30"/>
      <c r="I20" s="30">
        <f t="shared" si="1"/>
        <v>1818169.89</v>
      </c>
      <c r="J20" s="30">
        <v>5169792.42</v>
      </c>
      <c r="K20" s="23">
        <f t="shared" si="2"/>
        <v>472.5915949579832</v>
      </c>
      <c r="L20" s="23">
        <f t="shared" si="3"/>
        <v>124.12466794717886</v>
      </c>
      <c r="M20" s="28">
        <f t="shared" si="4"/>
        <v>596.71626290516201</v>
      </c>
    </row>
    <row r="21" spans="1:13" ht="15" customHeight="1">
      <c r="A21" s="27" t="s">
        <v>40</v>
      </c>
      <c r="B21" s="21" t="s">
        <v>4</v>
      </c>
      <c r="C21" s="22">
        <v>42530</v>
      </c>
      <c r="D21" s="30">
        <v>17605970.359999999</v>
      </c>
      <c r="E21" s="31">
        <v>0</v>
      </c>
      <c r="F21" s="30">
        <f t="shared" si="0"/>
        <v>17605970.359999999</v>
      </c>
      <c r="G21" s="30">
        <v>232595.92</v>
      </c>
      <c r="H21" s="30"/>
      <c r="I21" s="30">
        <f t="shared" si="1"/>
        <v>232595.92</v>
      </c>
      <c r="J21" s="30">
        <v>7485224.3200000003</v>
      </c>
      <c r="K21" s="23">
        <f t="shared" si="2"/>
        <v>419.43489960028217</v>
      </c>
      <c r="L21" s="23">
        <f t="shared" si="3"/>
        <v>175.99869080648955</v>
      </c>
      <c r="M21" s="28">
        <f t="shared" si="4"/>
        <v>595.43359040677171</v>
      </c>
    </row>
    <row r="22" spans="1:13" ht="15" customHeight="1">
      <c r="A22" s="27" t="s">
        <v>37</v>
      </c>
      <c r="B22" s="21" t="s">
        <v>7</v>
      </c>
      <c r="C22" s="22">
        <v>27844</v>
      </c>
      <c r="D22" s="30">
        <v>8288036.5300000003</v>
      </c>
      <c r="E22" s="31">
        <v>0</v>
      </c>
      <c r="F22" s="30">
        <f t="shared" si="0"/>
        <v>8288036.5300000003</v>
      </c>
      <c r="G22" s="30">
        <v>330264.03999999998</v>
      </c>
      <c r="H22" s="30"/>
      <c r="I22" s="30">
        <f t="shared" si="1"/>
        <v>330264.03999999998</v>
      </c>
      <c r="J22" s="30">
        <v>7616262.3799999999</v>
      </c>
      <c r="K22" s="23">
        <f t="shared" si="2"/>
        <v>309.52092264042523</v>
      </c>
      <c r="L22" s="23">
        <f t="shared" si="3"/>
        <v>273.53334219221375</v>
      </c>
      <c r="M22" s="28">
        <f t="shared" si="4"/>
        <v>583.05426483263898</v>
      </c>
    </row>
    <row r="23" spans="1:13" ht="15" customHeight="1">
      <c r="A23" s="27" t="s">
        <v>39</v>
      </c>
      <c r="B23" s="21" t="s">
        <v>4</v>
      </c>
      <c r="C23" s="22">
        <v>21159</v>
      </c>
      <c r="D23" s="30">
        <v>7608247.4800000004</v>
      </c>
      <c r="E23" s="31">
        <v>0</v>
      </c>
      <c r="F23" s="30">
        <f t="shared" si="0"/>
        <v>7608247.4800000004</v>
      </c>
      <c r="G23" s="30">
        <v>102628.47</v>
      </c>
      <c r="H23" s="30"/>
      <c r="I23" s="30">
        <f t="shared" si="1"/>
        <v>102628.47</v>
      </c>
      <c r="J23" s="30">
        <v>4475046.8</v>
      </c>
      <c r="K23" s="23">
        <f t="shared" si="2"/>
        <v>364.42534855144385</v>
      </c>
      <c r="L23" s="23">
        <f t="shared" si="3"/>
        <v>211.49613875892055</v>
      </c>
      <c r="M23" s="28">
        <f t="shared" si="4"/>
        <v>575.92148731036445</v>
      </c>
    </row>
    <row r="24" spans="1:13" ht="15" customHeight="1">
      <c r="A24" s="27" t="s">
        <v>28</v>
      </c>
      <c r="B24" s="21" t="s">
        <v>6</v>
      </c>
      <c r="C24" s="22">
        <v>41154</v>
      </c>
      <c r="D24" s="30">
        <v>19503645.050000001</v>
      </c>
      <c r="E24" s="31">
        <v>0</v>
      </c>
      <c r="F24" s="30">
        <f t="shared" si="0"/>
        <v>19503645.050000001</v>
      </c>
      <c r="G24" s="30">
        <v>577207.13</v>
      </c>
      <c r="H24" s="30"/>
      <c r="I24" s="30">
        <f t="shared" si="1"/>
        <v>577207.13</v>
      </c>
      <c r="J24" s="30">
        <v>3269629.47</v>
      </c>
      <c r="K24" s="23">
        <f t="shared" si="2"/>
        <v>487.94411673227387</v>
      </c>
      <c r="L24" s="23">
        <f t="shared" si="3"/>
        <v>79.448643388249025</v>
      </c>
      <c r="M24" s="28">
        <f t="shared" si="4"/>
        <v>567.39276012052289</v>
      </c>
    </row>
    <row r="25" spans="1:13" ht="15" customHeight="1">
      <c r="A25" s="27" t="s">
        <v>46</v>
      </c>
      <c r="B25" s="21" t="s">
        <v>3</v>
      </c>
      <c r="C25" s="22">
        <v>37113</v>
      </c>
      <c r="D25" s="30">
        <v>12785798.199999999</v>
      </c>
      <c r="E25" s="31">
        <v>0</v>
      </c>
      <c r="F25" s="30">
        <f t="shared" si="0"/>
        <v>12785798.199999999</v>
      </c>
      <c r="G25" s="30">
        <v>348269.01</v>
      </c>
      <c r="H25" s="30"/>
      <c r="I25" s="30">
        <f t="shared" si="1"/>
        <v>348269.01</v>
      </c>
      <c r="J25" s="30">
        <v>7636779</v>
      </c>
      <c r="K25" s="23">
        <f t="shared" si="2"/>
        <v>353.89397812087407</v>
      </c>
      <c r="L25" s="23">
        <f t="shared" si="3"/>
        <v>205.77099668579743</v>
      </c>
      <c r="M25" s="28">
        <f t="shared" si="4"/>
        <v>559.66497480667147</v>
      </c>
    </row>
    <row r="26" spans="1:13" ht="15" customHeight="1">
      <c r="A26" s="27" t="s">
        <v>34</v>
      </c>
      <c r="B26" s="21" t="s">
        <v>2</v>
      </c>
      <c r="C26" s="22">
        <v>30122</v>
      </c>
      <c r="D26" s="30">
        <v>11329330</v>
      </c>
      <c r="E26" s="31">
        <v>0</v>
      </c>
      <c r="F26" s="30">
        <f t="shared" si="0"/>
        <v>11329330</v>
      </c>
      <c r="G26" s="30">
        <v>776778.81</v>
      </c>
      <c r="H26" s="30"/>
      <c r="I26" s="30">
        <f t="shared" si="1"/>
        <v>776778.81</v>
      </c>
      <c r="J26" s="30">
        <v>4750097.67</v>
      </c>
      <c r="K26" s="23">
        <f t="shared" si="2"/>
        <v>401.90255660314722</v>
      </c>
      <c r="L26" s="23">
        <f t="shared" si="3"/>
        <v>157.69529480114201</v>
      </c>
      <c r="M26" s="28">
        <f t="shared" si="4"/>
        <v>559.59785140428926</v>
      </c>
    </row>
    <row r="27" spans="1:13" ht="15" customHeight="1">
      <c r="A27" s="27" t="s">
        <v>35</v>
      </c>
      <c r="B27" s="21" t="s">
        <v>4</v>
      </c>
      <c r="C27" s="22">
        <v>20417</v>
      </c>
      <c r="D27" s="30">
        <v>7373428.96</v>
      </c>
      <c r="E27" s="31">
        <v>0</v>
      </c>
      <c r="F27" s="30">
        <f t="shared" si="0"/>
        <v>7373428.96</v>
      </c>
      <c r="G27" s="30">
        <v>100238.95</v>
      </c>
      <c r="H27" s="30"/>
      <c r="I27" s="30">
        <f t="shared" si="1"/>
        <v>100238.95</v>
      </c>
      <c r="J27" s="30">
        <v>3840070.1</v>
      </c>
      <c r="K27" s="23">
        <f t="shared" si="2"/>
        <v>366.0512274085321</v>
      </c>
      <c r="L27" s="23">
        <f t="shared" si="3"/>
        <v>188.08199539599354</v>
      </c>
      <c r="M27" s="28">
        <f t="shared" si="4"/>
        <v>554.13322280452564</v>
      </c>
    </row>
    <row r="28" spans="1:13" ht="15" customHeight="1">
      <c r="A28" s="27" t="s">
        <v>38</v>
      </c>
      <c r="B28" s="21" t="s">
        <v>3</v>
      </c>
      <c r="C28" s="22">
        <v>34602</v>
      </c>
      <c r="D28" s="30">
        <v>13937724.880000001</v>
      </c>
      <c r="E28" s="31">
        <v>0</v>
      </c>
      <c r="F28" s="30">
        <f t="shared" si="0"/>
        <v>13937724.880000001</v>
      </c>
      <c r="G28" s="30">
        <v>185087.57</v>
      </c>
      <c r="H28" s="30"/>
      <c r="I28" s="30">
        <f t="shared" si="1"/>
        <v>185087.57</v>
      </c>
      <c r="J28" s="30">
        <v>5006199.17</v>
      </c>
      <c r="K28" s="23">
        <f t="shared" si="2"/>
        <v>408.15017773539103</v>
      </c>
      <c r="L28" s="23">
        <f t="shared" si="3"/>
        <v>144.67947430784346</v>
      </c>
      <c r="M28" s="28">
        <f t="shared" si="4"/>
        <v>552.82965204323455</v>
      </c>
    </row>
    <row r="29" spans="1:13" ht="15" customHeight="1">
      <c r="A29" s="27" t="s">
        <v>41</v>
      </c>
      <c r="B29" s="21" t="s">
        <v>1</v>
      </c>
      <c r="C29" s="22">
        <v>21077</v>
      </c>
      <c r="D29" s="30">
        <v>9940069.9000000004</v>
      </c>
      <c r="E29" s="31">
        <v>0</v>
      </c>
      <c r="F29" s="30">
        <f t="shared" si="0"/>
        <v>9940069.9000000004</v>
      </c>
      <c r="G29" s="30">
        <v>138232.07999999999</v>
      </c>
      <c r="H29" s="30"/>
      <c r="I29" s="30">
        <f t="shared" si="1"/>
        <v>138232.07999999999</v>
      </c>
      <c r="J29" s="30">
        <v>1343133.58</v>
      </c>
      <c r="K29" s="23">
        <f t="shared" si="2"/>
        <v>478.16586705887937</v>
      </c>
      <c r="L29" s="23">
        <f t="shared" si="3"/>
        <v>63.725083266119469</v>
      </c>
      <c r="M29" s="28">
        <f t="shared" si="4"/>
        <v>541.89095032499881</v>
      </c>
    </row>
    <row r="30" spans="1:13" ht="15" customHeight="1">
      <c r="A30" s="27" t="s">
        <v>31</v>
      </c>
      <c r="B30" s="21" t="s">
        <v>2</v>
      </c>
      <c r="C30" s="22">
        <v>25405</v>
      </c>
      <c r="D30" s="30">
        <v>9030427.3100000005</v>
      </c>
      <c r="E30" s="31">
        <v>0</v>
      </c>
      <c r="F30" s="30">
        <f t="shared" si="0"/>
        <v>9030427.3100000005</v>
      </c>
      <c r="G30" s="30">
        <v>332107.59999999998</v>
      </c>
      <c r="H30" s="30"/>
      <c r="I30" s="30">
        <f t="shared" si="1"/>
        <v>332107.59999999998</v>
      </c>
      <c r="J30" s="30">
        <v>4252123.38</v>
      </c>
      <c r="K30" s="23">
        <f t="shared" si="2"/>
        <v>368.53119110411336</v>
      </c>
      <c r="L30" s="23">
        <f t="shared" si="3"/>
        <v>167.37348474709702</v>
      </c>
      <c r="M30" s="28">
        <f t="shared" si="4"/>
        <v>535.90467585121041</v>
      </c>
    </row>
    <row r="31" spans="1:13" ht="15" customHeight="1">
      <c r="A31" s="27" t="s">
        <v>44</v>
      </c>
      <c r="B31" s="21" t="s">
        <v>7</v>
      </c>
      <c r="C31" s="22">
        <v>21195</v>
      </c>
      <c r="D31" s="30">
        <v>8093451.1200000001</v>
      </c>
      <c r="E31" s="31">
        <v>0</v>
      </c>
      <c r="F31" s="30">
        <f t="shared" si="0"/>
        <v>8093451.1200000001</v>
      </c>
      <c r="G31" s="30">
        <v>207915.58</v>
      </c>
      <c r="H31" s="30"/>
      <c r="I31" s="30">
        <f t="shared" si="1"/>
        <v>207915.58</v>
      </c>
      <c r="J31" s="30">
        <v>2912018.74</v>
      </c>
      <c r="K31" s="23">
        <f t="shared" si="2"/>
        <v>391.66627506487379</v>
      </c>
      <c r="L31" s="23">
        <f t="shared" si="3"/>
        <v>137.39177824958719</v>
      </c>
      <c r="M31" s="28">
        <f t="shared" si="4"/>
        <v>529.05805331446095</v>
      </c>
    </row>
    <row r="32" spans="1:13" ht="15" customHeight="1">
      <c r="A32" s="27" t="s">
        <v>30</v>
      </c>
      <c r="B32" s="21" t="s">
        <v>3</v>
      </c>
      <c r="C32" s="22">
        <v>24207</v>
      </c>
      <c r="D32" s="30">
        <v>6811820.5700000003</v>
      </c>
      <c r="E32" s="31">
        <v>0</v>
      </c>
      <c r="F32" s="30">
        <f t="shared" si="0"/>
        <v>6811820.5700000003</v>
      </c>
      <c r="G32" s="30">
        <v>494102.39</v>
      </c>
      <c r="H32" s="30"/>
      <c r="I32" s="30">
        <f t="shared" si="1"/>
        <v>494102.39</v>
      </c>
      <c r="J32" s="30">
        <v>5402109.1500000004</v>
      </c>
      <c r="K32" s="23">
        <f t="shared" si="2"/>
        <v>301.81034246292393</v>
      </c>
      <c r="L32" s="23">
        <f t="shared" si="3"/>
        <v>223.16309951666875</v>
      </c>
      <c r="M32" s="28">
        <f t="shared" si="4"/>
        <v>524.97344197959274</v>
      </c>
    </row>
    <row r="33" spans="1:13" ht="15" customHeight="1">
      <c r="A33" s="27" t="s">
        <v>42</v>
      </c>
      <c r="B33" s="21" t="s">
        <v>6</v>
      </c>
      <c r="C33" s="22">
        <v>24123</v>
      </c>
      <c r="D33" s="30">
        <v>7249407.7800000003</v>
      </c>
      <c r="E33" s="31">
        <v>0</v>
      </c>
      <c r="F33" s="30">
        <f t="shared" si="0"/>
        <v>7249407.7800000003</v>
      </c>
      <c r="G33" s="30">
        <v>60458.71</v>
      </c>
      <c r="H33" s="30"/>
      <c r="I33" s="30">
        <f t="shared" si="1"/>
        <v>60458.71</v>
      </c>
      <c r="J33" s="30">
        <v>5306149.53</v>
      </c>
      <c r="K33" s="23">
        <f t="shared" si="2"/>
        <v>303.02476847821583</v>
      </c>
      <c r="L33" s="23">
        <f t="shared" si="3"/>
        <v>219.96225718194256</v>
      </c>
      <c r="M33" s="28">
        <f t="shared" si="4"/>
        <v>522.98702566015845</v>
      </c>
    </row>
    <row r="34" spans="1:13" ht="15" customHeight="1">
      <c r="A34" s="27" t="s">
        <v>36</v>
      </c>
      <c r="B34" s="21" t="s">
        <v>7</v>
      </c>
      <c r="C34" s="22">
        <v>25220</v>
      </c>
      <c r="D34" s="30">
        <v>8556376.7799999993</v>
      </c>
      <c r="E34" s="31">
        <v>0</v>
      </c>
      <c r="F34" s="30">
        <f t="shared" si="0"/>
        <v>8556376.7799999993</v>
      </c>
      <c r="G34" s="30">
        <v>666361.87</v>
      </c>
      <c r="H34" s="30"/>
      <c r="I34" s="30">
        <f t="shared" si="1"/>
        <v>666361.87</v>
      </c>
      <c r="J34" s="30">
        <v>3784484.55</v>
      </c>
      <c r="K34" s="23">
        <f t="shared" si="2"/>
        <v>365.69146114195075</v>
      </c>
      <c r="L34" s="23">
        <f t="shared" si="3"/>
        <v>150.05886399682791</v>
      </c>
      <c r="M34" s="28">
        <f t="shared" si="4"/>
        <v>515.75032513877863</v>
      </c>
    </row>
    <row r="35" spans="1:13" ht="15" customHeight="1">
      <c r="A35" s="27" t="s">
        <v>48</v>
      </c>
      <c r="B35" s="21" t="s">
        <v>0</v>
      </c>
      <c r="C35" s="22">
        <v>23968</v>
      </c>
      <c r="D35" s="30">
        <v>7972722.2800000003</v>
      </c>
      <c r="E35" s="31">
        <v>0</v>
      </c>
      <c r="F35" s="30">
        <f t="shared" si="0"/>
        <v>7972722.2800000003</v>
      </c>
      <c r="G35" s="30">
        <v>251119.91</v>
      </c>
      <c r="H35" s="30"/>
      <c r="I35" s="30">
        <f t="shared" si="1"/>
        <v>251119.91</v>
      </c>
      <c r="J35" s="30">
        <v>4059640.22</v>
      </c>
      <c r="K35" s="23">
        <f t="shared" si="2"/>
        <v>343.11758135847799</v>
      </c>
      <c r="L35" s="23">
        <f t="shared" si="3"/>
        <v>169.37751251668894</v>
      </c>
      <c r="M35" s="28">
        <f t="shared" si="4"/>
        <v>512.49509387516696</v>
      </c>
    </row>
    <row r="36" spans="1:13" ht="15" customHeight="1">
      <c r="A36" s="27" t="s">
        <v>58</v>
      </c>
      <c r="B36" s="21" t="s">
        <v>1</v>
      </c>
      <c r="C36" s="22">
        <v>21054</v>
      </c>
      <c r="D36" s="30">
        <v>7622062.6799999997</v>
      </c>
      <c r="E36" s="31">
        <v>0</v>
      </c>
      <c r="F36" s="30">
        <f t="shared" si="0"/>
        <v>7622062.6799999997</v>
      </c>
      <c r="G36" s="30">
        <v>439777.38</v>
      </c>
      <c r="H36" s="30"/>
      <c r="I36" s="30">
        <f t="shared" si="1"/>
        <v>439777.38</v>
      </c>
      <c r="J36" s="30">
        <v>2548345</v>
      </c>
      <c r="K36" s="23">
        <f t="shared" si="2"/>
        <v>382.91251353662011</v>
      </c>
      <c r="L36" s="23">
        <f t="shared" si="3"/>
        <v>121.03851999620025</v>
      </c>
      <c r="M36" s="28">
        <f t="shared" si="4"/>
        <v>503.95103353282036</v>
      </c>
    </row>
    <row r="37" spans="1:13" ht="15" customHeight="1">
      <c r="A37" s="27" t="s">
        <v>43</v>
      </c>
      <c r="B37" s="21" t="s">
        <v>0</v>
      </c>
      <c r="C37" s="22">
        <v>20371</v>
      </c>
      <c r="D37" s="30">
        <v>7193555.1600000001</v>
      </c>
      <c r="E37" s="31">
        <v>0</v>
      </c>
      <c r="F37" s="30">
        <f t="shared" si="0"/>
        <v>7193555.1600000001</v>
      </c>
      <c r="G37" s="30">
        <v>238641.97</v>
      </c>
      <c r="H37" s="30"/>
      <c r="I37" s="30">
        <f t="shared" si="1"/>
        <v>238641.97</v>
      </c>
      <c r="J37" s="30">
        <v>2780242.65</v>
      </c>
      <c r="K37" s="23">
        <f t="shared" si="2"/>
        <v>364.84203671886507</v>
      </c>
      <c r="L37" s="23">
        <f t="shared" si="3"/>
        <v>136.48042069608758</v>
      </c>
      <c r="M37" s="28">
        <f t="shared" si="4"/>
        <v>501.32245741495262</v>
      </c>
    </row>
    <row r="38" spans="1:13" ht="15" customHeight="1">
      <c r="A38" s="27" t="s">
        <v>32</v>
      </c>
      <c r="B38" s="21" t="s">
        <v>7</v>
      </c>
      <c r="C38" s="22">
        <v>28620</v>
      </c>
      <c r="D38" s="30">
        <v>10387092.140000001</v>
      </c>
      <c r="E38" s="31">
        <v>0</v>
      </c>
      <c r="F38" s="30">
        <f t="shared" si="0"/>
        <v>10387092.140000001</v>
      </c>
      <c r="G38" s="30">
        <v>304561.18</v>
      </c>
      <c r="H38" s="30"/>
      <c r="I38" s="30">
        <f t="shared" si="1"/>
        <v>304561.18</v>
      </c>
      <c r="J38" s="30">
        <v>3552982.22</v>
      </c>
      <c r="K38" s="23">
        <f t="shared" si="2"/>
        <v>373.57279245283019</v>
      </c>
      <c r="L38" s="23">
        <f t="shared" si="3"/>
        <v>124.14333403214536</v>
      </c>
      <c r="M38" s="28">
        <f t="shared" si="4"/>
        <v>497.71612648497558</v>
      </c>
    </row>
    <row r="39" spans="1:13" ht="15" customHeight="1">
      <c r="A39" s="27" t="s">
        <v>45</v>
      </c>
      <c r="B39" s="21" t="s">
        <v>0</v>
      </c>
      <c r="C39" s="22">
        <v>20519</v>
      </c>
      <c r="D39" s="30">
        <v>6308603.8300000001</v>
      </c>
      <c r="E39" s="31">
        <v>0</v>
      </c>
      <c r="F39" s="30">
        <f t="shared" si="0"/>
        <v>6308603.8300000001</v>
      </c>
      <c r="G39" s="30">
        <v>141937.47</v>
      </c>
      <c r="H39" s="30"/>
      <c r="I39" s="30">
        <f t="shared" si="1"/>
        <v>141937.47</v>
      </c>
      <c r="J39" s="30">
        <v>3673714.62</v>
      </c>
      <c r="K39" s="23">
        <f t="shared" si="2"/>
        <v>314.36918465812175</v>
      </c>
      <c r="L39" s="23">
        <f t="shared" si="3"/>
        <v>179.03965202982602</v>
      </c>
      <c r="M39" s="28">
        <f t="shared" si="4"/>
        <v>493.40883668794777</v>
      </c>
    </row>
    <row r="40" spans="1:13" ht="15" customHeight="1">
      <c r="A40" s="27" t="s">
        <v>47</v>
      </c>
      <c r="B40" s="21" t="s">
        <v>7</v>
      </c>
      <c r="C40" s="22">
        <v>45890</v>
      </c>
      <c r="D40" s="30">
        <v>14487276.890000001</v>
      </c>
      <c r="E40" s="31">
        <v>0</v>
      </c>
      <c r="F40" s="30">
        <f t="shared" si="0"/>
        <v>14487276.890000001</v>
      </c>
      <c r="G40" s="30">
        <v>1587612.57</v>
      </c>
      <c r="H40" s="30"/>
      <c r="I40" s="30">
        <f t="shared" si="1"/>
        <v>1587612.57</v>
      </c>
      <c r="J40" s="30">
        <v>6425492.5800000001</v>
      </c>
      <c r="K40" s="23">
        <f t="shared" si="2"/>
        <v>350.29177293528005</v>
      </c>
      <c r="L40" s="23">
        <f t="shared" si="3"/>
        <v>140.01945042492918</v>
      </c>
      <c r="M40" s="28">
        <f t="shared" si="4"/>
        <v>490.31122336020923</v>
      </c>
    </row>
    <row r="41" spans="1:13" ht="15" customHeight="1">
      <c r="A41" s="27" t="s">
        <v>50</v>
      </c>
      <c r="B41" s="21" t="s">
        <v>3</v>
      </c>
      <c r="C41" s="22">
        <v>21708</v>
      </c>
      <c r="D41" s="30">
        <v>6232800.1399999997</v>
      </c>
      <c r="E41" s="31">
        <v>0</v>
      </c>
      <c r="F41" s="30">
        <f t="shared" si="0"/>
        <v>6232800.1399999997</v>
      </c>
      <c r="G41" s="30">
        <v>421599.65</v>
      </c>
      <c r="H41" s="30"/>
      <c r="I41" s="30">
        <f t="shared" si="1"/>
        <v>421599.65</v>
      </c>
      <c r="J41" s="30">
        <v>3807979.99</v>
      </c>
      <c r="K41" s="23">
        <f t="shared" si="2"/>
        <v>306.54135756403167</v>
      </c>
      <c r="L41" s="23">
        <f t="shared" si="3"/>
        <v>175.41827851483325</v>
      </c>
      <c r="M41" s="28">
        <f t="shared" si="4"/>
        <v>481.95963607886495</v>
      </c>
    </row>
    <row r="42" spans="1:13" ht="15" customHeight="1">
      <c r="A42" s="27" t="s">
        <v>56</v>
      </c>
      <c r="B42" s="21" t="s">
        <v>7</v>
      </c>
      <c r="C42" s="22">
        <v>38406</v>
      </c>
      <c r="D42" s="30">
        <v>11309303.49</v>
      </c>
      <c r="E42" s="31">
        <v>0</v>
      </c>
      <c r="F42" s="30">
        <f t="shared" si="0"/>
        <v>11309303.49</v>
      </c>
      <c r="G42" s="30">
        <v>856172.7</v>
      </c>
      <c r="H42" s="30"/>
      <c r="I42" s="30">
        <f t="shared" si="1"/>
        <v>856172.7</v>
      </c>
      <c r="J42" s="30">
        <v>6325492.3399999999</v>
      </c>
      <c r="K42" s="23">
        <f t="shared" si="2"/>
        <v>316.75978206530226</v>
      </c>
      <c r="L42" s="23">
        <f t="shared" si="3"/>
        <v>164.70062854762276</v>
      </c>
      <c r="M42" s="28">
        <f t="shared" si="4"/>
        <v>481.46041061292499</v>
      </c>
    </row>
    <row r="43" spans="1:13" ht="15" customHeight="1">
      <c r="A43" s="27" t="s">
        <v>61</v>
      </c>
      <c r="B43" s="21" t="s">
        <v>0</v>
      </c>
      <c r="C43" s="22">
        <v>22047</v>
      </c>
      <c r="D43" s="30">
        <v>7348466.3200000003</v>
      </c>
      <c r="E43" s="31">
        <v>0</v>
      </c>
      <c r="F43" s="30">
        <f t="shared" si="0"/>
        <v>7348466.3200000003</v>
      </c>
      <c r="G43" s="30">
        <v>205401.78</v>
      </c>
      <c r="H43" s="30"/>
      <c r="I43" s="30">
        <f t="shared" si="1"/>
        <v>205401.78</v>
      </c>
      <c r="J43" s="30">
        <v>2959622.87</v>
      </c>
      <c r="K43" s="23">
        <f t="shared" si="2"/>
        <v>342.62566789132313</v>
      </c>
      <c r="L43" s="23">
        <f t="shared" si="3"/>
        <v>134.2415235632966</v>
      </c>
      <c r="M43" s="28">
        <f t="shared" si="4"/>
        <v>476.86719145461973</v>
      </c>
    </row>
    <row r="44" spans="1:13" ht="15" customHeight="1">
      <c r="A44" s="27" t="s">
        <v>54</v>
      </c>
      <c r="B44" s="21" t="s">
        <v>7</v>
      </c>
      <c r="C44" s="22">
        <v>39882</v>
      </c>
      <c r="D44" s="30">
        <v>14829215.380000001</v>
      </c>
      <c r="E44" s="31">
        <v>0</v>
      </c>
      <c r="F44" s="30">
        <f t="shared" si="0"/>
        <v>14829215.380000001</v>
      </c>
      <c r="G44" s="30">
        <v>428228.28</v>
      </c>
      <c r="H44" s="30"/>
      <c r="I44" s="30">
        <f t="shared" si="1"/>
        <v>428228.28</v>
      </c>
      <c r="J44" s="30">
        <v>3517570.56</v>
      </c>
      <c r="K44" s="23">
        <f t="shared" si="2"/>
        <v>382.56465723885464</v>
      </c>
      <c r="L44" s="23">
        <f t="shared" si="3"/>
        <v>88.199452384534382</v>
      </c>
      <c r="M44" s="28">
        <f t="shared" si="4"/>
        <v>470.764109623389</v>
      </c>
    </row>
    <row r="45" spans="1:13" ht="15" customHeight="1">
      <c r="A45" s="27" t="s">
        <v>55</v>
      </c>
      <c r="B45" s="21" t="s">
        <v>2</v>
      </c>
      <c r="C45" s="22">
        <v>24859</v>
      </c>
      <c r="D45" s="30">
        <v>7662356.2300000004</v>
      </c>
      <c r="E45" s="31">
        <v>0</v>
      </c>
      <c r="F45" s="30">
        <f t="shared" si="0"/>
        <v>7662356.2300000004</v>
      </c>
      <c r="G45" s="30">
        <v>167023.43</v>
      </c>
      <c r="H45" s="30"/>
      <c r="I45" s="30">
        <f t="shared" si="1"/>
        <v>167023.43</v>
      </c>
      <c r="J45" s="30">
        <v>3431315.8</v>
      </c>
      <c r="K45" s="23">
        <f t="shared" si="2"/>
        <v>314.9515129329418</v>
      </c>
      <c r="L45" s="23">
        <f t="shared" si="3"/>
        <v>138.03112755943522</v>
      </c>
      <c r="M45" s="28">
        <f t="shared" si="4"/>
        <v>452.98264049237702</v>
      </c>
    </row>
    <row r="46" spans="1:13" ht="15" customHeight="1">
      <c r="A46" s="27" t="s">
        <v>53</v>
      </c>
      <c r="B46" s="21" t="s">
        <v>4</v>
      </c>
      <c r="C46" s="22">
        <v>23031</v>
      </c>
      <c r="D46" s="30">
        <v>7541237.6600000001</v>
      </c>
      <c r="E46" s="31">
        <v>0</v>
      </c>
      <c r="F46" s="30">
        <f t="shared" si="0"/>
        <v>7541237.6600000001</v>
      </c>
      <c r="G46" s="30">
        <v>123488.02</v>
      </c>
      <c r="H46" s="30"/>
      <c r="I46" s="30">
        <f t="shared" si="1"/>
        <v>123488.02</v>
      </c>
      <c r="J46" s="30">
        <v>2715581.17</v>
      </c>
      <c r="K46" s="23">
        <f t="shared" si="2"/>
        <v>332.80038556727885</v>
      </c>
      <c r="L46" s="23">
        <f t="shared" si="3"/>
        <v>117.909824584256</v>
      </c>
      <c r="M46" s="28">
        <f t="shared" si="4"/>
        <v>450.71021015153485</v>
      </c>
    </row>
    <row r="47" spans="1:13" ht="15" customHeight="1">
      <c r="A47" s="27" t="s">
        <v>57</v>
      </c>
      <c r="B47" s="21" t="s">
        <v>7</v>
      </c>
      <c r="C47" s="22">
        <v>27463</v>
      </c>
      <c r="D47" s="30">
        <v>8090366.9100000001</v>
      </c>
      <c r="E47" s="31">
        <v>0</v>
      </c>
      <c r="F47" s="30">
        <f t="shared" si="0"/>
        <v>8090366.9100000001</v>
      </c>
      <c r="G47" s="30">
        <v>144880.34</v>
      </c>
      <c r="H47" s="30"/>
      <c r="I47" s="30">
        <f t="shared" si="1"/>
        <v>144880.34</v>
      </c>
      <c r="J47" s="30">
        <v>3411830.86</v>
      </c>
      <c r="K47" s="23">
        <f t="shared" si="2"/>
        <v>299.86699377344064</v>
      </c>
      <c r="L47" s="23">
        <f t="shared" si="3"/>
        <v>124.23372756071805</v>
      </c>
      <c r="M47" s="28">
        <f t="shared" si="4"/>
        <v>424.10072133415872</v>
      </c>
    </row>
    <row r="48" spans="1:13" ht="15" customHeight="1">
      <c r="A48" s="27" t="s">
        <v>62</v>
      </c>
      <c r="B48" s="21" t="s">
        <v>7</v>
      </c>
      <c r="C48" s="22">
        <v>30657</v>
      </c>
      <c r="D48" s="30">
        <v>8552836.9800000004</v>
      </c>
      <c r="E48" s="31">
        <v>0</v>
      </c>
      <c r="F48" s="30">
        <f t="shared" si="0"/>
        <v>8552836.9800000004</v>
      </c>
      <c r="G48" s="30">
        <v>97535.09</v>
      </c>
      <c r="H48" s="30"/>
      <c r="I48" s="30">
        <f t="shared" si="1"/>
        <v>97535.09</v>
      </c>
      <c r="J48" s="30">
        <v>4159382.93</v>
      </c>
      <c r="K48" s="23">
        <f t="shared" si="2"/>
        <v>282.16629383175132</v>
      </c>
      <c r="L48" s="23">
        <f t="shared" si="3"/>
        <v>135.67481912776853</v>
      </c>
      <c r="M48" s="28">
        <f t="shared" si="4"/>
        <v>417.84111295951982</v>
      </c>
    </row>
    <row r="49" spans="1:13" ht="15" customHeight="1">
      <c r="A49" s="27" t="s">
        <v>51</v>
      </c>
      <c r="B49" s="21" t="s">
        <v>7</v>
      </c>
      <c r="C49" s="22">
        <v>21964</v>
      </c>
      <c r="D49" s="30">
        <v>7082547.5800000001</v>
      </c>
      <c r="E49" s="31">
        <v>0</v>
      </c>
      <c r="F49" s="30">
        <f t="shared" si="0"/>
        <v>7082547.5800000001</v>
      </c>
      <c r="G49" s="30">
        <v>352891.5</v>
      </c>
      <c r="H49" s="30"/>
      <c r="I49" s="30">
        <f t="shared" si="1"/>
        <v>352891.5</v>
      </c>
      <c r="J49" s="30">
        <v>1709122.96</v>
      </c>
      <c r="K49" s="23">
        <f t="shared" si="2"/>
        <v>338.52845929703153</v>
      </c>
      <c r="L49" s="23">
        <f t="shared" si="3"/>
        <v>77.814740484429066</v>
      </c>
      <c r="M49" s="28">
        <f t="shared" si="4"/>
        <v>416.34319978146061</v>
      </c>
    </row>
    <row r="50" spans="1:13" ht="15" customHeight="1">
      <c r="A50" s="27" t="s">
        <v>52</v>
      </c>
      <c r="B50" s="21" t="s">
        <v>4</v>
      </c>
      <c r="C50" s="22">
        <v>30241</v>
      </c>
      <c r="D50" s="30">
        <v>8236562.9800000004</v>
      </c>
      <c r="E50" s="31">
        <v>0</v>
      </c>
      <c r="F50" s="30">
        <f t="shared" si="0"/>
        <v>8236562.9800000004</v>
      </c>
      <c r="G50" s="30">
        <v>188894.97</v>
      </c>
      <c r="H50" s="30"/>
      <c r="I50" s="30">
        <f t="shared" si="1"/>
        <v>188894.97</v>
      </c>
      <c r="J50" s="30">
        <v>3861980.38</v>
      </c>
      <c r="K50" s="23">
        <f t="shared" si="2"/>
        <v>278.61042789590294</v>
      </c>
      <c r="L50" s="23">
        <f t="shared" si="3"/>
        <v>127.70676829469924</v>
      </c>
      <c r="M50" s="28">
        <f t="shared" si="4"/>
        <v>406.3171961906022</v>
      </c>
    </row>
    <row r="51" spans="1:13" ht="15" customHeight="1">
      <c r="A51" s="27" t="s">
        <v>60</v>
      </c>
      <c r="B51" s="21" t="s">
        <v>4</v>
      </c>
      <c r="C51" s="22">
        <v>22585</v>
      </c>
      <c r="D51" s="30">
        <v>7162275.9299999997</v>
      </c>
      <c r="E51" s="31">
        <v>0</v>
      </c>
      <c r="F51" s="30">
        <f t="shared" si="0"/>
        <v>7162275.9299999997</v>
      </c>
      <c r="G51" s="30">
        <v>162840.64000000001</v>
      </c>
      <c r="H51" s="30"/>
      <c r="I51" s="30">
        <f t="shared" si="1"/>
        <v>162840.64000000001</v>
      </c>
      <c r="J51" s="30">
        <v>1389609.74</v>
      </c>
      <c r="K51" s="23">
        <f t="shared" si="2"/>
        <v>324.33546911667031</v>
      </c>
      <c r="L51" s="23">
        <f t="shared" si="3"/>
        <v>61.527993801195485</v>
      </c>
      <c r="M51" s="28">
        <f t="shared" si="4"/>
        <v>385.86346291786577</v>
      </c>
    </row>
    <row r="52" spans="1:13" ht="15" customHeight="1">
      <c r="A52" s="27" t="s">
        <v>59</v>
      </c>
      <c r="B52" s="21" t="s">
        <v>6</v>
      </c>
      <c r="C52" s="22">
        <v>25758</v>
      </c>
      <c r="D52" s="30">
        <v>6789297.8399999999</v>
      </c>
      <c r="E52" s="31">
        <v>0</v>
      </c>
      <c r="F52" s="30">
        <f t="shared" si="0"/>
        <v>6789297.8399999999</v>
      </c>
      <c r="G52" s="30">
        <v>116780.59</v>
      </c>
      <c r="H52" s="30"/>
      <c r="I52" s="30">
        <f t="shared" si="1"/>
        <v>116780.59</v>
      </c>
      <c r="J52" s="30">
        <v>2976780.62</v>
      </c>
      <c r="K52" s="23">
        <f t="shared" si="2"/>
        <v>268.11392305303207</v>
      </c>
      <c r="L52" s="23">
        <f t="shared" si="3"/>
        <v>115.56722649274012</v>
      </c>
      <c r="M52" s="28">
        <f t="shared" si="4"/>
        <v>383.6811495457722</v>
      </c>
    </row>
    <row r="53" spans="1:13" ht="15" customHeight="1">
      <c r="A53" s="27" t="s">
        <v>63</v>
      </c>
      <c r="B53" s="21" t="s">
        <v>7</v>
      </c>
      <c r="C53" s="22">
        <v>38246</v>
      </c>
      <c r="D53" s="30">
        <v>8866921.25</v>
      </c>
      <c r="E53" s="31">
        <v>0</v>
      </c>
      <c r="F53" s="30">
        <f t="shared" si="0"/>
        <v>8866921.25</v>
      </c>
      <c r="G53" s="30">
        <v>422629.9</v>
      </c>
      <c r="H53" s="30"/>
      <c r="I53" s="30">
        <f t="shared" si="1"/>
        <v>422629.9</v>
      </c>
      <c r="J53" s="30">
        <v>4570199.7</v>
      </c>
      <c r="K53" s="23">
        <f t="shared" si="2"/>
        <v>242.88948256026774</v>
      </c>
      <c r="L53" s="23">
        <f t="shared" si="3"/>
        <v>119.49484129059249</v>
      </c>
      <c r="M53" s="28">
        <f t="shared" si="4"/>
        <v>362.38432385086026</v>
      </c>
    </row>
    <row r="54" spans="1:13" ht="15" customHeight="1">
      <c r="A54" s="27" t="s">
        <v>64</v>
      </c>
      <c r="B54" s="21" t="s">
        <v>0</v>
      </c>
      <c r="C54" s="22">
        <v>20703</v>
      </c>
      <c r="D54" s="30">
        <v>5368468.92</v>
      </c>
      <c r="E54" s="31">
        <v>0</v>
      </c>
      <c r="F54" s="30">
        <f t="shared" si="0"/>
        <v>5368468.92</v>
      </c>
      <c r="G54" s="30">
        <v>157591.04999999999</v>
      </c>
      <c r="H54" s="30"/>
      <c r="I54" s="30">
        <f t="shared" si="1"/>
        <v>157591.04999999999</v>
      </c>
      <c r="J54" s="30">
        <v>1868117.17</v>
      </c>
      <c r="K54" s="23">
        <f t="shared" si="2"/>
        <v>266.92073467613386</v>
      </c>
      <c r="L54" s="23">
        <f t="shared" si="3"/>
        <v>90.234128870212047</v>
      </c>
      <c r="M54" s="28">
        <f t="shared" si="4"/>
        <v>357.15486354634589</v>
      </c>
    </row>
  </sheetData>
  <sortState ref="A10:M54">
    <sortCondition descending="1" ref="M10:M54"/>
  </sortState>
  <mergeCells count="4">
    <mergeCell ref="A3:M3"/>
    <mergeCell ref="A4:M4"/>
    <mergeCell ref="D8:J8"/>
    <mergeCell ref="K8:M8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2019-11-07T10:38:20Z</dcterms:modified>
</cp:coreProperties>
</file>