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T And" sheetId="13" r:id="rId1"/>
  </sheets>
  <calcPr calcId="145621"/>
</workbook>
</file>

<file path=xl/calcChain.xml><?xml version="1.0" encoding="utf-8"?>
<calcChain xmlns="http://schemas.openxmlformats.org/spreadsheetml/2006/main">
  <c r="L132" i="13" l="1"/>
  <c r="L618" i="13"/>
  <c r="L262" i="13"/>
  <c r="L445" i="13"/>
  <c r="L648" i="13"/>
  <c r="L536" i="13"/>
  <c r="L410" i="13"/>
  <c r="L245" i="13"/>
  <c r="L693" i="13"/>
  <c r="L273" i="13"/>
  <c r="L100" i="13"/>
  <c r="L103" i="13"/>
  <c r="L692" i="13"/>
  <c r="L476" i="13"/>
  <c r="L421" i="13"/>
  <c r="L355" i="13"/>
  <c r="L631" i="13"/>
  <c r="L93" i="13"/>
  <c r="L653" i="13"/>
  <c r="L577" i="13"/>
  <c r="L598" i="13"/>
  <c r="L30" i="13"/>
  <c r="L659" i="13"/>
  <c r="L655" i="13"/>
  <c r="L380" i="13"/>
  <c r="L684" i="13"/>
  <c r="L180" i="13"/>
  <c r="L145" i="13"/>
  <c r="L333" i="13"/>
  <c r="L382" i="13"/>
  <c r="L642" i="13"/>
  <c r="L656" i="13"/>
  <c r="L218" i="13"/>
  <c r="L345" i="13"/>
  <c r="L605" i="13"/>
  <c r="L574" i="13"/>
  <c r="L568" i="13"/>
  <c r="L104" i="13"/>
  <c r="L55" i="13"/>
  <c r="L690" i="13"/>
  <c r="L628" i="13"/>
  <c r="L22" i="13"/>
  <c r="L231" i="13"/>
  <c r="L539" i="13"/>
  <c r="L109" i="13"/>
  <c r="L609" i="13"/>
  <c r="L583" i="13"/>
  <c r="L633" i="13"/>
  <c r="L508" i="13"/>
  <c r="L179" i="13"/>
  <c r="L269" i="13"/>
  <c r="L576" i="13"/>
  <c r="L668" i="13"/>
  <c r="L491" i="13"/>
  <c r="L308" i="13"/>
  <c r="L691" i="13"/>
  <c r="L688" i="13"/>
  <c r="L69" i="13"/>
  <c r="L637" i="13"/>
  <c r="L611" i="13"/>
  <c r="L56" i="13"/>
  <c r="L474" i="13"/>
  <c r="L270" i="13"/>
  <c r="L101" i="13"/>
  <c r="L676" i="13"/>
  <c r="L478" i="13"/>
  <c r="L213" i="13"/>
  <c r="L388" i="13"/>
  <c r="L644" i="13"/>
  <c r="L624" i="13"/>
  <c r="L289" i="13"/>
  <c r="L141" i="13"/>
  <c r="L678" i="13"/>
  <c r="L387" i="13"/>
  <c r="L130" i="13"/>
  <c r="L683" i="13"/>
  <c r="L448" i="13"/>
  <c r="L119" i="13"/>
  <c r="L563" i="13"/>
  <c r="L579" i="13"/>
  <c r="L675" i="13"/>
  <c r="L88" i="13"/>
  <c r="L172" i="13"/>
  <c r="L84" i="13"/>
  <c r="L344" i="13"/>
  <c r="L203" i="13"/>
  <c r="L25" i="13"/>
  <c r="L573" i="13"/>
  <c r="L154" i="13"/>
  <c r="L680" i="13"/>
  <c r="L471" i="13"/>
  <c r="L649" i="13"/>
  <c r="L129" i="13"/>
  <c r="L419" i="13"/>
  <c r="L518" i="13"/>
  <c r="L532" i="13"/>
  <c r="L549" i="13"/>
  <c r="L652" i="13"/>
  <c r="L303" i="13"/>
  <c r="L185" i="13"/>
  <c r="L278" i="13"/>
  <c r="L686" i="13"/>
  <c r="L99" i="13"/>
  <c r="L525" i="13"/>
  <c r="L111" i="13"/>
  <c r="L147" i="13"/>
  <c r="L602" i="13"/>
  <c r="L472" i="13"/>
  <c r="L216" i="13"/>
  <c r="L110" i="13"/>
  <c r="L51" i="13"/>
  <c r="L613" i="13"/>
  <c r="L535" i="13"/>
  <c r="L78" i="13"/>
  <c r="L400" i="13"/>
  <c r="L377" i="13"/>
  <c r="L531" i="13"/>
  <c r="L306" i="13"/>
  <c r="L302" i="13"/>
  <c r="L447" i="13"/>
  <c r="L517" i="13"/>
  <c r="L483" i="13"/>
  <c r="L77" i="13"/>
  <c r="L418" i="13"/>
  <c r="L643" i="13"/>
  <c r="L29" i="13"/>
  <c r="L42" i="13"/>
  <c r="L427" i="13"/>
  <c r="L666" i="13"/>
  <c r="L554" i="13"/>
  <c r="L118" i="13"/>
  <c r="L428" i="13"/>
  <c r="L627" i="13"/>
  <c r="L342" i="13"/>
  <c r="L66" i="13"/>
  <c r="L413" i="13"/>
  <c r="L645" i="13"/>
  <c r="L484" i="13"/>
  <c r="L290" i="13"/>
  <c r="L374" i="13"/>
  <c r="L328" i="13"/>
  <c r="L500" i="13"/>
  <c r="L681" i="13"/>
  <c r="L372" i="13"/>
  <c r="L96" i="13"/>
  <c r="L329" i="13"/>
  <c r="L663" i="13"/>
  <c r="L305" i="13"/>
  <c r="L307" i="13"/>
  <c r="L40" i="13"/>
  <c r="L373" i="13"/>
  <c r="L457" i="13"/>
  <c r="L689" i="13"/>
  <c r="L459" i="13"/>
  <c r="L58" i="13"/>
  <c r="L300" i="13"/>
  <c r="L528" i="13"/>
  <c r="L44" i="13"/>
  <c r="L462" i="13"/>
  <c r="L271" i="13"/>
  <c r="L23" i="13"/>
  <c r="L320" i="13"/>
  <c r="L73" i="13"/>
  <c r="L607" i="13"/>
  <c r="L121" i="13"/>
  <c r="L222" i="13"/>
  <c r="L488" i="13"/>
  <c r="L601" i="13"/>
  <c r="L639" i="13"/>
  <c r="L50" i="13"/>
  <c r="L161" i="13"/>
  <c r="L544" i="13"/>
  <c r="L168" i="13"/>
  <c r="L187" i="13"/>
  <c r="L124" i="13"/>
  <c r="L81" i="13"/>
  <c r="L53" i="13"/>
  <c r="L379" i="13"/>
  <c r="L441" i="13"/>
  <c r="L511" i="13"/>
  <c r="L415" i="13"/>
  <c r="L619" i="13"/>
  <c r="L123" i="13"/>
  <c r="L578" i="13"/>
  <c r="L630" i="13"/>
  <c r="L102" i="13"/>
  <c r="L475" i="13"/>
  <c r="L280" i="13"/>
  <c r="L501" i="13"/>
  <c r="L239" i="13"/>
  <c r="L275" i="13"/>
  <c r="L629" i="13"/>
  <c r="L566" i="13"/>
  <c r="L82" i="13"/>
  <c r="L247" i="13"/>
  <c r="L612" i="13"/>
  <c r="L515" i="13"/>
  <c r="L107" i="13"/>
  <c r="L565" i="13"/>
  <c r="L664" i="13"/>
  <c r="L533" i="13"/>
  <c r="L59" i="13"/>
  <c r="L163" i="13"/>
  <c r="L125" i="13"/>
  <c r="L122" i="13"/>
  <c r="L316" i="13"/>
  <c r="L242" i="13"/>
  <c r="L640" i="13"/>
  <c r="L682" i="13"/>
  <c r="L560" i="13"/>
  <c r="L595" i="13"/>
  <c r="L527" i="13"/>
  <c r="L220" i="13"/>
  <c r="L225" i="13"/>
  <c r="L221" i="13"/>
  <c r="L545" i="13"/>
  <c r="L156" i="13"/>
  <c r="L588" i="13"/>
  <c r="L670" i="13"/>
  <c r="L594" i="13"/>
  <c r="L171" i="13"/>
  <c r="L128" i="13"/>
  <c r="L318" i="13"/>
  <c r="L68" i="13"/>
  <c r="L512" i="13"/>
  <c r="L241" i="13"/>
  <c r="L166" i="13"/>
  <c r="L416" i="13"/>
  <c r="L266" i="13"/>
  <c r="L240" i="13"/>
  <c r="L292" i="13"/>
  <c r="L389" i="13"/>
  <c r="L70" i="13"/>
  <c r="L622" i="13"/>
  <c r="L138" i="13"/>
  <c r="L49" i="13"/>
  <c r="L295" i="13"/>
  <c r="L191" i="13"/>
  <c r="L43" i="13"/>
  <c r="L251" i="13"/>
  <c r="L150" i="13"/>
  <c r="L487" i="13"/>
  <c r="L31" i="13"/>
  <c r="L586" i="13"/>
  <c r="L397" i="13"/>
  <c r="L465" i="13"/>
  <c r="L367" i="13"/>
  <c r="L160" i="13"/>
  <c r="L219" i="13"/>
  <c r="L143" i="13"/>
  <c r="L90" i="13"/>
  <c r="L274" i="13"/>
  <c r="L685" i="13"/>
  <c r="L114" i="13"/>
  <c r="L47" i="13"/>
  <c r="L519" i="13"/>
  <c r="L325" i="13"/>
  <c r="L194" i="13"/>
  <c r="L456" i="13"/>
  <c r="L365" i="13"/>
  <c r="L208" i="13"/>
  <c r="L37" i="13"/>
  <c r="L74" i="13"/>
  <c r="L285" i="13"/>
  <c r="L375" i="13"/>
  <c r="L571" i="13"/>
  <c r="L326" i="13"/>
  <c r="L343" i="13"/>
  <c r="L299" i="13"/>
  <c r="L252" i="13"/>
  <c r="L11" i="13"/>
  <c r="L585" i="13"/>
  <c r="L254" i="13"/>
  <c r="L661" i="13"/>
  <c r="L214" i="13"/>
  <c r="L246" i="13"/>
  <c r="L334" i="13"/>
  <c r="L431" i="13"/>
  <c r="L521" i="13"/>
  <c r="L632" i="13"/>
  <c r="L660" i="13"/>
  <c r="L46" i="13"/>
  <c r="L538" i="13"/>
  <c r="L224" i="13"/>
  <c r="L606" i="13"/>
  <c r="L417" i="13"/>
  <c r="L72" i="13"/>
  <c r="L623" i="13"/>
  <c r="L424" i="13"/>
  <c r="L433" i="13"/>
  <c r="L38" i="13"/>
  <c r="L442" i="13"/>
  <c r="L17" i="13"/>
  <c r="L301" i="13"/>
  <c r="L523" i="13"/>
  <c r="L170" i="13"/>
  <c r="L62" i="13"/>
  <c r="L87" i="13"/>
  <c r="L485" i="13"/>
  <c r="L139" i="13"/>
  <c r="L440" i="13"/>
  <c r="L142" i="13"/>
  <c r="L210" i="13"/>
  <c r="L404" i="13"/>
  <c r="L106" i="13"/>
  <c r="L339" i="13"/>
  <c r="L610" i="13"/>
  <c r="L182" i="13"/>
  <c r="L311" i="13"/>
  <c r="L477" i="13"/>
  <c r="L162" i="13"/>
  <c r="L323" i="13"/>
  <c r="L356" i="13"/>
  <c r="L28" i="13"/>
  <c r="L407" i="13"/>
  <c r="L550" i="13"/>
  <c r="L52" i="13"/>
  <c r="L94" i="13"/>
  <c r="L332" i="13"/>
  <c r="L255" i="13"/>
  <c r="L626" i="13"/>
  <c r="L432" i="13"/>
  <c r="L265" i="13"/>
  <c r="L86" i="13"/>
  <c r="L378" i="13"/>
  <c r="L169" i="13"/>
  <c r="L352" i="13"/>
  <c r="L136" i="13"/>
  <c r="L249" i="13"/>
  <c r="L263" i="13"/>
  <c r="L547" i="13"/>
  <c r="L391" i="13"/>
  <c r="L181" i="13"/>
  <c r="L133" i="13"/>
  <c r="L647" i="13"/>
  <c r="L510" i="13"/>
  <c r="L361" i="13"/>
  <c r="L452" i="13"/>
  <c r="L559" i="13"/>
  <c r="L506" i="13"/>
  <c r="L657" i="13"/>
  <c r="L498" i="13"/>
  <c r="L603" i="13"/>
  <c r="L390" i="13"/>
  <c r="L526" i="13"/>
  <c r="L313" i="13"/>
  <c r="L667" i="13"/>
  <c r="L430" i="13"/>
  <c r="L229" i="13"/>
  <c r="L414" i="13"/>
  <c r="L646" i="13"/>
  <c r="L164" i="13"/>
  <c r="L638" i="13"/>
  <c r="L338" i="13"/>
  <c r="L572" i="13"/>
  <c r="L513" i="13"/>
  <c r="L61" i="13"/>
  <c r="L91" i="13"/>
  <c r="L120" i="13"/>
  <c r="L446" i="13"/>
  <c r="L402" i="13"/>
  <c r="L458" i="13"/>
  <c r="L200" i="13"/>
  <c r="L434" i="13"/>
  <c r="L409" i="13"/>
  <c r="L282" i="13"/>
  <c r="L279" i="13"/>
  <c r="L423" i="13"/>
  <c r="L497" i="13"/>
  <c r="L450" i="13"/>
  <c r="L20" i="13"/>
  <c r="L381" i="13"/>
  <c r="L364" i="13"/>
  <c r="L437" i="13"/>
  <c r="L95" i="13"/>
  <c r="L131" i="13"/>
  <c r="L617" i="13"/>
  <c r="L45" i="13"/>
  <c r="L196" i="13"/>
  <c r="L368" i="13"/>
  <c r="L495" i="13"/>
  <c r="L89" i="13"/>
  <c r="L469" i="13"/>
  <c r="L529" i="13"/>
  <c r="L569" i="13"/>
  <c r="L658" i="13"/>
  <c r="L412" i="13"/>
  <c r="L401" i="13"/>
  <c r="L541" i="13"/>
  <c r="L193" i="13"/>
  <c r="L451" i="13"/>
  <c r="L687" i="13"/>
  <c r="L205" i="13"/>
  <c r="L454" i="13"/>
  <c r="L173" i="13"/>
  <c r="L209" i="13"/>
  <c r="L537" i="13"/>
  <c r="L134" i="13"/>
  <c r="L436" i="13"/>
  <c r="L567" i="13"/>
  <c r="L590" i="13"/>
  <c r="L176" i="13"/>
  <c r="L570" i="13"/>
  <c r="L393" i="13"/>
  <c r="L494" i="13"/>
  <c r="L425" i="13"/>
  <c r="L189" i="13"/>
  <c r="L534" i="13"/>
  <c r="L562" i="13"/>
  <c r="L406" i="13"/>
  <c r="L505" i="13"/>
  <c r="L153" i="13"/>
  <c r="L608" i="13"/>
  <c r="L315" i="13"/>
  <c r="L243" i="13"/>
  <c r="L580" i="13"/>
  <c r="L97" i="13"/>
  <c r="L63" i="13"/>
  <c r="L383" i="13"/>
  <c r="L348" i="13"/>
  <c r="L669" i="13"/>
  <c r="L641" i="13"/>
  <c r="L341" i="13"/>
  <c r="L621" i="13"/>
  <c r="L253" i="13"/>
  <c r="L492" i="13"/>
  <c r="L636" i="13"/>
  <c r="L250" i="13"/>
  <c r="L584" i="13"/>
  <c r="L363" i="13"/>
  <c r="L587" i="13"/>
  <c r="L438" i="13"/>
  <c r="L199" i="13"/>
  <c r="L349" i="13"/>
  <c r="L384" i="13"/>
  <c r="L261" i="13"/>
  <c r="L553" i="13"/>
  <c r="L503" i="13"/>
  <c r="L614" i="13"/>
  <c r="L297" i="13"/>
  <c r="L530" i="13"/>
  <c r="L144" i="13"/>
  <c r="L439" i="13"/>
  <c r="L190" i="13"/>
  <c r="L159" i="13"/>
  <c r="L126" i="13"/>
  <c r="L399" i="13"/>
  <c r="L13" i="13"/>
  <c r="L673" i="13"/>
  <c r="L654" i="13"/>
  <c r="L284" i="13"/>
  <c r="L286" i="13"/>
  <c r="L411" i="13"/>
  <c r="L71" i="13"/>
  <c r="L591" i="13"/>
  <c r="L340" i="13"/>
  <c r="L272" i="13"/>
  <c r="L366" i="13"/>
  <c r="L435" i="13"/>
  <c r="L461" i="13"/>
  <c r="L248" i="13"/>
  <c r="L502" i="13"/>
  <c r="L650" i="13"/>
  <c r="L392" i="13"/>
  <c r="L105" i="13"/>
  <c r="L336" i="13"/>
  <c r="L479" i="13"/>
  <c r="L215" i="13"/>
  <c r="L551" i="13"/>
  <c r="L677" i="13"/>
  <c r="L184" i="13"/>
  <c r="L359" i="13"/>
  <c r="L597" i="13"/>
  <c r="L555" i="13"/>
  <c r="L394" i="13"/>
  <c r="L158" i="13"/>
  <c r="L324" i="13"/>
  <c r="L314" i="13"/>
  <c r="L615" i="13"/>
  <c r="L589" i="13"/>
  <c r="L543" i="13"/>
  <c r="L408" i="13"/>
  <c r="L470" i="13"/>
  <c r="L10" i="13"/>
  <c r="L620" i="13"/>
  <c r="L234" i="13"/>
  <c r="L575" i="13"/>
  <c r="L481" i="13"/>
  <c r="L516" i="13"/>
  <c r="L405" i="13"/>
  <c r="L635" i="13"/>
  <c r="L625" i="13"/>
  <c r="L155" i="13"/>
  <c r="L19" i="13"/>
  <c r="L298" i="13"/>
  <c r="L79" i="13"/>
  <c r="L403" i="13"/>
  <c r="L258" i="13"/>
  <c r="L67" i="13"/>
  <c r="L672" i="13"/>
  <c r="L398" i="13"/>
  <c r="L157" i="13"/>
  <c r="L223" i="13"/>
  <c r="L460" i="13"/>
  <c r="L235" i="13"/>
  <c r="L376" i="13"/>
  <c r="L386" i="13"/>
  <c r="L600" i="13"/>
  <c r="L552" i="13"/>
  <c r="L480" i="13"/>
  <c r="L256" i="13"/>
  <c r="L369" i="13"/>
  <c r="L357" i="13"/>
  <c r="L346" i="13"/>
  <c r="L616" i="13"/>
  <c r="L296" i="13"/>
  <c r="L520" i="13"/>
  <c r="L34" i="13"/>
  <c r="L514" i="13"/>
  <c r="L679" i="13"/>
  <c r="L36" i="13"/>
  <c r="L226" i="13"/>
  <c r="L581" i="13"/>
  <c r="L662" i="13"/>
  <c r="L207" i="13"/>
  <c r="L65" i="13"/>
  <c r="L309" i="13"/>
  <c r="L283" i="13"/>
  <c r="L330" i="13"/>
  <c r="L496" i="13"/>
  <c r="L651" i="13"/>
  <c r="L564" i="13"/>
  <c r="L232" i="13"/>
  <c r="L604" i="13"/>
  <c r="L582" i="13"/>
  <c r="L41" i="13"/>
  <c r="L634" i="13"/>
  <c r="L321" i="13"/>
  <c r="L671" i="13"/>
  <c r="L557" i="13"/>
  <c r="L335" i="13"/>
  <c r="L294" i="13"/>
  <c r="L463" i="13"/>
  <c r="L449" i="13"/>
  <c r="L509" i="13"/>
  <c r="L467" i="13"/>
  <c r="L233" i="13"/>
  <c r="L599" i="13"/>
  <c r="L228" i="13"/>
  <c r="L319" i="13"/>
  <c r="L674" i="13"/>
  <c r="L212" i="13"/>
  <c r="L592" i="13"/>
  <c r="L473" i="13"/>
  <c r="L206" i="13"/>
  <c r="L396" i="13"/>
  <c r="L360" i="13"/>
  <c r="L267" i="13"/>
  <c r="L524" i="13"/>
  <c r="L507" i="13"/>
  <c r="L540" i="13"/>
  <c r="L371" i="13"/>
  <c r="L201" i="13"/>
  <c r="L60" i="13"/>
  <c r="L237" i="13"/>
  <c r="L259" i="13"/>
  <c r="L317" i="13"/>
  <c r="L151" i="13"/>
  <c r="L385" i="13"/>
  <c r="L370" i="13"/>
  <c r="L665" i="13"/>
  <c r="L499" i="13"/>
  <c r="L135" i="13"/>
  <c r="L260" i="13"/>
  <c r="L350" i="13"/>
  <c r="L542" i="13"/>
  <c r="L504" i="13"/>
  <c r="L287" i="13"/>
  <c r="L486" i="13"/>
  <c r="L548" i="13"/>
  <c r="L12" i="13"/>
  <c r="L556" i="13"/>
  <c r="L35" i="13"/>
  <c r="L33" i="13"/>
  <c r="L455" i="13"/>
  <c r="L277" i="13"/>
  <c r="L57" i="13"/>
  <c r="L83" i="13"/>
  <c r="L596" i="13"/>
  <c r="L422" i="13"/>
  <c r="L395" i="13"/>
  <c r="L546" i="13"/>
  <c r="L148" i="13"/>
  <c r="L493" i="13"/>
  <c r="L85" i="13"/>
  <c r="L489" i="13"/>
  <c r="L32" i="13"/>
  <c r="L426" i="13"/>
  <c r="L137" i="13"/>
  <c r="L482" i="13"/>
  <c r="L558" i="13"/>
  <c r="L561" i="13"/>
  <c r="L127" i="13"/>
  <c r="L593" i="13"/>
  <c r="L466" i="13"/>
  <c r="L490" i="13"/>
  <c r="L281" i="13"/>
  <c r="L522" i="13"/>
  <c r="L238" i="13"/>
  <c r="L152" i="13"/>
  <c r="L293" i="13"/>
  <c r="L113" i="13"/>
  <c r="L304" i="13"/>
  <c r="L26" i="13"/>
  <c r="L192" i="13"/>
  <c r="L211" i="13"/>
  <c r="L288" i="13"/>
  <c r="L310" i="13"/>
  <c r="L108" i="13"/>
  <c r="L337" i="13"/>
  <c r="L264" i="13"/>
  <c r="L358" i="13"/>
  <c r="L48" i="13"/>
  <c r="L453" i="13"/>
  <c r="L353" i="13"/>
  <c r="L24" i="13"/>
  <c r="L39" i="13"/>
  <c r="L204" i="13"/>
  <c r="L165" i="13"/>
  <c r="L347" i="13"/>
  <c r="L257" i="13"/>
  <c r="L195" i="13"/>
  <c r="L198" i="13"/>
  <c r="L443" i="13"/>
  <c r="L76" i="13"/>
  <c r="L444" i="13"/>
  <c r="L291" i="13"/>
  <c r="L167" i="13"/>
  <c r="L227" i="13"/>
  <c r="L197" i="13"/>
  <c r="L14" i="13"/>
  <c r="L351" i="13"/>
  <c r="L420" i="13"/>
  <c r="L146" i="13"/>
  <c r="L188" i="13"/>
  <c r="L175" i="13"/>
  <c r="L217" i="13"/>
  <c r="L468" i="13"/>
  <c r="L327" i="13"/>
  <c r="L92" i="13"/>
  <c r="L354" i="13"/>
  <c r="L244" i="13"/>
  <c r="L186" i="13"/>
  <c r="L149" i="13"/>
  <c r="L98" i="13"/>
  <c r="L276" i="13"/>
  <c r="L362" i="13"/>
  <c r="L80" i="13"/>
  <c r="L322" i="13"/>
  <c r="L16" i="13"/>
  <c r="L177" i="13"/>
  <c r="L18" i="13"/>
  <c r="L21" i="13"/>
  <c r="L54" i="13"/>
  <c r="L117" i="13"/>
  <c r="L27" i="13"/>
  <c r="L230" i="13"/>
  <c r="L112" i="13"/>
  <c r="L64" i="13"/>
  <c r="L140" i="13"/>
  <c r="L429" i="13"/>
  <c r="L183" i="13"/>
  <c r="L116" i="13"/>
  <c r="L268" i="13"/>
  <c r="L331" i="13"/>
  <c r="L15" i="13"/>
  <c r="L312" i="13"/>
  <c r="L236" i="13"/>
  <c r="L178" i="13"/>
  <c r="L75" i="13"/>
  <c r="L202" i="13"/>
  <c r="L174" i="13"/>
  <c r="L115" i="13"/>
  <c r="L464" i="13"/>
  <c r="I132" i="13"/>
  <c r="I618" i="13"/>
  <c r="I262" i="13"/>
  <c r="I445" i="13"/>
  <c r="I648" i="13"/>
  <c r="I536" i="13"/>
  <c r="I410" i="13"/>
  <c r="I245" i="13"/>
  <c r="I693" i="13"/>
  <c r="I273" i="13"/>
  <c r="I100" i="13"/>
  <c r="I103" i="13"/>
  <c r="I692" i="13"/>
  <c r="I476" i="13"/>
  <c r="I421" i="13"/>
  <c r="I355" i="13"/>
  <c r="I631" i="13"/>
  <c r="I93" i="13"/>
  <c r="I653" i="13"/>
  <c r="I577" i="13"/>
  <c r="I598" i="13"/>
  <c r="I30" i="13"/>
  <c r="I659" i="13"/>
  <c r="I655" i="13"/>
  <c r="I380" i="13"/>
  <c r="I684" i="13"/>
  <c r="I180" i="13"/>
  <c r="I145" i="13"/>
  <c r="I333" i="13"/>
  <c r="I382" i="13"/>
  <c r="I642" i="13"/>
  <c r="I656" i="13"/>
  <c r="I218" i="13"/>
  <c r="I345" i="13"/>
  <c r="I605" i="13"/>
  <c r="I574" i="13"/>
  <c r="I568" i="13"/>
  <c r="I104" i="13"/>
  <c r="I55" i="13"/>
  <c r="I690" i="13"/>
  <c r="I628" i="13"/>
  <c r="I22" i="13"/>
  <c r="I231" i="13"/>
  <c r="I539" i="13"/>
  <c r="I109" i="13"/>
  <c r="I609" i="13"/>
  <c r="I583" i="13"/>
  <c r="I633" i="13"/>
  <c r="I508" i="13"/>
  <c r="I179" i="13"/>
  <c r="I269" i="13"/>
  <c r="I576" i="13"/>
  <c r="I668" i="13"/>
  <c r="I491" i="13"/>
  <c r="I308" i="13"/>
  <c r="I691" i="13"/>
  <c r="I688" i="13"/>
  <c r="I69" i="13"/>
  <c r="I637" i="13"/>
  <c r="I611" i="13"/>
  <c r="I56" i="13"/>
  <c r="I474" i="13"/>
  <c r="I270" i="13"/>
  <c r="I101" i="13"/>
  <c r="I676" i="13"/>
  <c r="I478" i="13"/>
  <c r="I213" i="13"/>
  <c r="I388" i="13"/>
  <c r="I644" i="13"/>
  <c r="I624" i="13"/>
  <c r="I289" i="13"/>
  <c r="I141" i="13"/>
  <c r="I678" i="13"/>
  <c r="I387" i="13"/>
  <c r="I130" i="13"/>
  <c r="I683" i="13"/>
  <c r="I448" i="13"/>
  <c r="I119" i="13"/>
  <c r="I563" i="13"/>
  <c r="I579" i="13"/>
  <c r="I675" i="13"/>
  <c r="I88" i="13"/>
  <c r="I172" i="13"/>
  <c r="I84" i="13"/>
  <c r="I344" i="13"/>
  <c r="I203" i="13"/>
  <c r="I25" i="13"/>
  <c r="I573" i="13"/>
  <c r="I154" i="13"/>
  <c r="I680" i="13"/>
  <c r="I471" i="13"/>
  <c r="I649" i="13"/>
  <c r="I129" i="13"/>
  <c r="I419" i="13"/>
  <c r="I518" i="13"/>
  <c r="I532" i="13"/>
  <c r="I549" i="13"/>
  <c r="I652" i="13"/>
  <c r="I303" i="13"/>
  <c r="I185" i="13"/>
  <c r="I278" i="13"/>
  <c r="I686" i="13"/>
  <c r="I99" i="13"/>
  <c r="I525" i="13"/>
  <c r="I111" i="13"/>
  <c r="I147" i="13"/>
  <c r="I602" i="13"/>
  <c r="I472" i="13"/>
  <c r="I216" i="13"/>
  <c r="I110" i="13"/>
  <c r="I51" i="13"/>
  <c r="I613" i="13"/>
  <c r="I535" i="13"/>
  <c r="I78" i="13"/>
  <c r="I400" i="13"/>
  <c r="I377" i="13"/>
  <c r="I531" i="13"/>
  <c r="I306" i="13"/>
  <c r="I302" i="13"/>
  <c r="I447" i="13"/>
  <c r="I517" i="13"/>
  <c r="I483" i="13"/>
  <c r="I77" i="13"/>
  <c r="I418" i="13"/>
  <c r="I643" i="13"/>
  <c r="I29" i="13"/>
  <c r="I42" i="13"/>
  <c r="I427" i="13"/>
  <c r="I666" i="13"/>
  <c r="I554" i="13"/>
  <c r="I118" i="13"/>
  <c r="I428" i="13"/>
  <c r="I627" i="13"/>
  <c r="I342" i="13"/>
  <c r="I66" i="13"/>
  <c r="I413" i="13"/>
  <c r="I645" i="13"/>
  <c r="I484" i="13"/>
  <c r="I290" i="13"/>
  <c r="I374" i="13"/>
  <c r="I328" i="13"/>
  <c r="I500" i="13"/>
  <c r="I681" i="13"/>
  <c r="I372" i="13"/>
  <c r="I96" i="13"/>
  <c r="I329" i="13"/>
  <c r="I663" i="13"/>
  <c r="I305" i="13"/>
  <c r="I307" i="13"/>
  <c r="I40" i="13"/>
  <c r="I373" i="13"/>
  <c r="I457" i="13"/>
  <c r="I689" i="13"/>
  <c r="I459" i="13"/>
  <c r="I58" i="13"/>
  <c r="I300" i="13"/>
  <c r="I528" i="13"/>
  <c r="I44" i="13"/>
  <c r="I462" i="13"/>
  <c r="I271" i="13"/>
  <c r="I23" i="13"/>
  <c r="I320" i="13"/>
  <c r="I73" i="13"/>
  <c r="I607" i="13"/>
  <c r="I121" i="13"/>
  <c r="I222" i="13"/>
  <c r="I488" i="13"/>
  <c r="I601" i="13"/>
  <c r="I639" i="13"/>
  <c r="I50" i="13"/>
  <c r="I161" i="13"/>
  <c r="I544" i="13"/>
  <c r="I168" i="13"/>
  <c r="I187" i="13"/>
  <c r="I124" i="13"/>
  <c r="I81" i="13"/>
  <c r="I53" i="13"/>
  <c r="I379" i="13"/>
  <c r="I441" i="13"/>
  <c r="I511" i="13"/>
  <c r="I415" i="13"/>
  <c r="I619" i="13"/>
  <c r="I123" i="13"/>
  <c r="I578" i="13"/>
  <c r="I630" i="13"/>
  <c r="I102" i="13"/>
  <c r="I475" i="13"/>
  <c r="I280" i="13"/>
  <c r="I501" i="13"/>
  <c r="I239" i="13"/>
  <c r="I275" i="13"/>
  <c r="I629" i="13"/>
  <c r="I566" i="13"/>
  <c r="I82" i="13"/>
  <c r="I247" i="13"/>
  <c r="I612" i="13"/>
  <c r="I515" i="13"/>
  <c r="I107" i="13"/>
  <c r="I565" i="13"/>
  <c r="I664" i="13"/>
  <c r="I533" i="13"/>
  <c r="I59" i="13"/>
  <c r="I163" i="13"/>
  <c r="I125" i="13"/>
  <c r="I122" i="13"/>
  <c r="I316" i="13"/>
  <c r="I242" i="13"/>
  <c r="I640" i="13"/>
  <c r="I682" i="13"/>
  <c r="I560" i="13"/>
  <c r="I595" i="13"/>
  <c r="I527" i="13"/>
  <c r="I220" i="13"/>
  <c r="I225" i="13"/>
  <c r="I221" i="13"/>
  <c r="I545" i="13"/>
  <c r="I156" i="13"/>
  <c r="I588" i="13"/>
  <c r="I670" i="13"/>
  <c r="I594" i="13"/>
  <c r="I171" i="13"/>
  <c r="I128" i="13"/>
  <c r="I318" i="13"/>
  <c r="I68" i="13"/>
  <c r="I512" i="13"/>
  <c r="I241" i="13"/>
  <c r="I166" i="13"/>
  <c r="I416" i="13"/>
  <c r="I266" i="13"/>
  <c r="I240" i="13"/>
  <c r="I292" i="13"/>
  <c r="I389" i="13"/>
  <c r="I70" i="13"/>
  <c r="I622" i="13"/>
  <c r="I138" i="13"/>
  <c r="I49" i="13"/>
  <c r="I295" i="13"/>
  <c r="I191" i="13"/>
  <c r="I43" i="13"/>
  <c r="I251" i="13"/>
  <c r="I150" i="13"/>
  <c r="I487" i="13"/>
  <c r="I31" i="13"/>
  <c r="I586" i="13"/>
  <c r="I397" i="13"/>
  <c r="I465" i="13"/>
  <c r="I367" i="13"/>
  <c r="I160" i="13"/>
  <c r="I219" i="13"/>
  <c r="I143" i="13"/>
  <c r="I90" i="13"/>
  <c r="I274" i="13"/>
  <c r="I685" i="13"/>
  <c r="I114" i="13"/>
  <c r="I47" i="13"/>
  <c r="I519" i="13"/>
  <c r="I325" i="13"/>
  <c r="I194" i="13"/>
  <c r="I456" i="13"/>
  <c r="I365" i="13"/>
  <c r="I208" i="13"/>
  <c r="I37" i="13"/>
  <c r="I74" i="13"/>
  <c r="I285" i="13"/>
  <c r="I375" i="13"/>
  <c r="I571" i="13"/>
  <c r="I326" i="13"/>
  <c r="I343" i="13"/>
  <c r="I299" i="13"/>
  <c r="I252" i="13"/>
  <c r="I11" i="13"/>
  <c r="I585" i="13"/>
  <c r="I254" i="13"/>
  <c r="I661" i="13"/>
  <c r="I214" i="13"/>
  <c r="I246" i="13"/>
  <c r="I334" i="13"/>
  <c r="I431" i="13"/>
  <c r="I521" i="13"/>
  <c r="I632" i="13"/>
  <c r="I660" i="13"/>
  <c r="I46" i="13"/>
  <c r="I538" i="13"/>
  <c r="I224" i="13"/>
  <c r="I606" i="13"/>
  <c r="I417" i="13"/>
  <c r="I72" i="13"/>
  <c r="I623" i="13"/>
  <c r="I424" i="13"/>
  <c r="I433" i="13"/>
  <c r="I38" i="13"/>
  <c r="I442" i="13"/>
  <c r="I17" i="13"/>
  <c r="I301" i="13"/>
  <c r="I523" i="13"/>
  <c r="I170" i="13"/>
  <c r="I62" i="13"/>
  <c r="I87" i="13"/>
  <c r="I485" i="13"/>
  <c r="I139" i="13"/>
  <c r="I440" i="13"/>
  <c r="I142" i="13"/>
  <c r="I210" i="13"/>
  <c r="I404" i="13"/>
  <c r="I106" i="13"/>
  <c r="I339" i="13"/>
  <c r="I610" i="13"/>
  <c r="I182" i="13"/>
  <c r="I311" i="13"/>
  <c r="I477" i="13"/>
  <c r="I162" i="13"/>
  <c r="I323" i="13"/>
  <c r="I356" i="13"/>
  <c r="I28" i="13"/>
  <c r="I407" i="13"/>
  <c r="I550" i="13"/>
  <c r="I52" i="13"/>
  <c r="I94" i="13"/>
  <c r="I332" i="13"/>
  <c r="I255" i="13"/>
  <c r="I626" i="13"/>
  <c r="I432" i="13"/>
  <c r="I265" i="13"/>
  <c r="I86" i="13"/>
  <c r="I378" i="13"/>
  <c r="I169" i="13"/>
  <c r="I352" i="13"/>
  <c r="I136" i="13"/>
  <c r="I249" i="13"/>
  <c r="I263" i="13"/>
  <c r="I547" i="13"/>
  <c r="I391" i="13"/>
  <c r="I181" i="13"/>
  <c r="I133" i="13"/>
  <c r="I647" i="13"/>
  <c r="I510" i="13"/>
  <c r="I361" i="13"/>
  <c r="I452" i="13"/>
  <c r="I559" i="13"/>
  <c r="I506" i="13"/>
  <c r="I657" i="13"/>
  <c r="I498" i="13"/>
  <c r="I603" i="13"/>
  <c r="I390" i="13"/>
  <c r="I526" i="13"/>
  <c r="I313" i="13"/>
  <c r="I667" i="13"/>
  <c r="I430" i="13"/>
  <c r="I229" i="13"/>
  <c r="I414" i="13"/>
  <c r="I646" i="13"/>
  <c r="I164" i="13"/>
  <c r="I638" i="13"/>
  <c r="I338" i="13"/>
  <c r="I572" i="13"/>
  <c r="I513" i="13"/>
  <c r="I61" i="13"/>
  <c r="I91" i="13"/>
  <c r="I120" i="13"/>
  <c r="I446" i="13"/>
  <c r="I402" i="13"/>
  <c r="I458" i="13"/>
  <c r="I200" i="13"/>
  <c r="I434" i="13"/>
  <c r="I409" i="13"/>
  <c r="I282" i="13"/>
  <c r="I279" i="13"/>
  <c r="I423" i="13"/>
  <c r="I497" i="13"/>
  <c r="I450" i="13"/>
  <c r="I20" i="13"/>
  <c r="I381" i="13"/>
  <c r="I364" i="13"/>
  <c r="I437" i="13"/>
  <c r="I95" i="13"/>
  <c r="I131" i="13"/>
  <c r="I617" i="13"/>
  <c r="I45" i="13"/>
  <c r="I196" i="13"/>
  <c r="I368" i="13"/>
  <c r="I495" i="13"/>
  <c r="I89" i="13"/>
  <c r="I469" i="13"/>
  <c r="I529" i="13"/>
  <c r="I569" i="13"/>
  <c r="I658" i="13"/>
  <c r="I412" i="13"/>
  <c r="I401" i="13"/>
  <c r="I541" i="13"/>
  <c r="I193" i="13"/>
  <c r="I451" i="13"/>
  <c r="I687" i="13"/>
  <c r="I205" i="13"/>
  <c r="I454" i="13"/>
  <c r="I173" i="13"/>
  <c r="I209" i="13"/>
  <c r="I537" i="13"/>
  <c r="I134" i="13"/>
  <c r="I436" i="13"/>
  <c r="I567" i="13"/>
  <c r="I590" i="13"/>
  <c r="I176" i="13"/>
  <c r="I570" i="13"/>
  <c r="I393" i="13"/>
  <c r="I494" i="13"/>
  <c r="I425" i="13"/>
  <c r="I189" i="13"/>
  <c r="I534" i="13"/>
  <c r="I562" i="13"/>
  <c r="I406" i="13"/>
  <c r="I505" i="13"/>
  <c r="I153" i="13"/>
  <c r="I608" i="13"/>
  <c r="I315" i="13"/>
  <c r="I243" i="13"/>
  <c r="I580" i="13"/>
  <c r="I97" i="13"/>
  <c r="I63" i="13"/>
  <c r="I383" i="13"/>
  <c r="I348" i="13"/>
  <c r="I669" i="13"/>
  <c r="I641" i="13"/>
  <c r="I341" i="13"/>
  <c r="I621" i="13"/>
  <c r="I253" i="13"/>
  <c r="I492" i="13"/>
  <c r="I636" i="13"/>
  <c r="I250" i="13"/>
  <c r="I584" i="13"/>
  <c r="I363" i="13"/>
  <c r="I587" i="13"/>
  <c r="I438" i="13"/>
  <c r="I199" i="13"/>
  <c r="I349" i="13"/>
  <c r="I384" i="13"/>
  <c r="I261" i="13"/>
  <c r="I553" i="13"/>
  <c r="I503" i="13"/>
  <c r="I614" i="13"/>
  <c r="I297" i="13"/>
  <c r="I530" i="13"/>
  <c r="I144" i="13"/>
  <c r="I439" i="13"/>
  <c r="I190" i="13"/>
  <c r="I159" i="13"/>
  <c r="I126" i="13"/>
  <c r="I399" i="13"/>
  <c r="I13" i="13"/>
  <c r="I673" i="13"/>
  <c r="I654" i="13"/>
  <c r="I284" i="13"/>
  <c r="I286" i="13"/>
  <c r="I411" i="13"/>
  <c r="I71" i="13"/>
  <c r="I591" i="13"/>
  <c r="I340" i="13"/>
  <c r="I272" i="13"/>
  <c r="I366" i="13"/>
  <c r="I435" i="13"/>
  <c r="I461" i="13"/>
  <c r="I248" i="13"/>
  <c r="I502" i="13"/>
  <c r="I650" i="13"/>
  <c r="I392" i="13"/>
  <c r="I105" i="13"/>
  <c r="I336" i="13"/>
  <c r="I479" i="13"/>
  <c r="I215" i="13"/>
  <c r="I551" i="13"/>
  <c r="I677" i="13"/>
  <c r="I184" i="13"/>
  <c r="I359" i="13"/>
  <c r="I597" i="13"/>
  <c r="I555" i="13"/>
  <c r="I394" i="13"/>
  <c r="I158" i="13"/>
  <c r="I324" i="13"/>
  <c r="I314" i="13"/>
  <c r="I615" i="13"/>
  <c r="I589" i="13"/>
  <c r="I543" i="13"/>
  <c r="I408" i="13"/>
  <c r="I470" i="13"/>
  <c r="I10" i="13"/>
  <c r="I620" i="13"/>
  <c r="I234" i="13"/>
  <c r="I575" i="13"/>
  <c r="I481" i="13"/>
  <c r="I516" i="13"/>
  <c r="I405" i="13"/>
  <c r="I635" i="13"/>
  <c r="I625" i="13"/>
  <c r="I155" i="13"/>
  <c r="I19" i="13"/>
  <c r="I298" i="13"/>
  <c r="I79" i="13"/>
  <c r="I403" i="13"/>
  <c r="I258" i="13"/>
  <c r="I67" i="13"/>
  <c r="I672" i="13"/>
  <c r="I398" i="13"/>
  <c r="I157" i="13"/>
  <c r="I223" i="13"/>
  <c r="I460" i="13"/>
  <c r="I235" i="13"/>
  <c r="I376" i="13"/>
  <c r="I386" i="13"/>
  <c r="I600" i="13"/>
  <c r="I552" i="13"/>
  <c r="I480" i="13"/>
  <c r="I256" i="13"/>
  <c r="I369" i="13"/>
  <c r="I357" i="13"/>
  <c r="I346" i="13"/>
  <c r="I616" i="13"/>
  <c r="I296" i="13"/>
  <c r="I520" i="13"/>
  <c r="I34" i="13"/>
  <c r="I514" i="13"/>
  <c r="I679" i="13"/>
  <c r="I36" i="13"/>
  <c r="I226" i="13"/>
  <c r="I581" i="13"/>
  <c r="I662" i="13"/>
  <c r="I207" i="13"/>
  <c r="I65" i="13"/>
  <c r="I309" i="13"/>
  <c r="I283" i="13"/>
  <c r="I330" i="13"/>
  <c r="I496" i="13"/>
  <c r="I651" i="13"/>
  <c r="I564" i="13"/>
  <c r="I232" i="13"/>
  <c r="I604" i="13"/>
  <c r="I582" i="13"/>
  <c r="I41" i="13"/>
  <c r="I634" i="13"/>
  <c r="I321" i="13"/>
  <c r="I671" i="13"/>
  <c r="I557" i="13"/>
  <c r="I335" i="13"/>
  <c r="I294" i="13"/>
  <c r="I463" i="13"/>
  <c r="I449" i="13"/>
  <c r="I509" i="13"/>
  <c r="I467" i="13"/>
  <c r="I233" i="13"/>
  <c r="I599" i="13"/>
  <c r="I228" i="13"/>
  <c r="I319" i="13"/>
  <c r="I674" i="13"/>
  <c r="I212" i="13"/>
  <c r="I592" i="13"/>
  <c r="I473" i="13"/>
  <c r="I206" i="13"/>
  <c r="I396" i="13"/>
  <c r="I360" i="13"/>
  <c r="I267" i="13"/>
  <c r="I524" i="13"/>
  <c r="I507" i="13"/>
  <c r="I540" i="13"/>
  <c r="I371" i="13"/>
  <c r="I201" i="13"/>
  <c r="I60" i="13"/>
  <c r="I237" i="13"/>
  <c r="I259" i="13"/>
  <c r="I317" i="13"/>
  <c r="I151" i="13"/>
  <c r="I385" i="13"/>
  <c r="I370" i="13"/>
  <c r="I665" i="13"/>
  <c r="I499" i="13"/>
  <c r="I135" i="13"/>
  <c r="I260" i="13"/>
  <c r="I350" i="13"/>
  <c r="I542" i="13"/>
  <c r="I504" i="13"/>
  <c r="I287" i="13"/>
  <c r="I486" i="13"/>
  <c r="I548" i="13"/>
  <c r="I12" i="13"/>
  <c r="I556" i="13"/>
  <c r="I35" i="13"/>
  <c r="I33" i="13"/>
  <c r="I455" i="13"/>
  <c r="I277" i="13"/>
  <c r="I57" i="13"/>
  <c r="I83" i="13"/>
  <c r="I596" i="13"/>
  <c r="I422" i="13"/>
  <c r="I395" i="13"/>
  <c r="I546" i="13"/>
  <c r="I148" i="13"/>
  <c r="I493" i="13"/>
  <c r="I85" i="13"/>
  <c r="I489" i="13"/>
  <c r="I32" i="13"/>
  <c r="I426" i="13"/>
  <c r="I137" i="13"/>
  <c r="I482" i="13"/>
  <c r="I558" i="13"/>
  <c r="I561" i="13"/>
  <c r="I127" i="13"/>
  <c r="I593" i="13"/>
  <c r="I466" i="13"/>
  <c r="I490" i="13"/>
  <c r="I281" i="13"/>
  <c r="I522" i="13"/>
  <c r="I238" i="13"/>
  <c r="I152" i="13"/>
  <c r="I293" i="13"/>
  <c r="I113" i="13"/>
  <c r="I304" i="13"/>
  <c r="I26" i="13"/>
  <c r="I192" i="13"/>
  <c r="I211" i="13"/>
  <c r="I288" i="13"/>
  <c r="I310" i="13"/>
  <c r="I108" i="13"/>
  <c r="I337" i="13"/>
  <c r="I264" i="13"/>
  <c r="I358" i="13"/>
  <c r="I48" i="13"/>
  <c r="I453" i="13"/>
  <c r="I353" i="13"/>
  <c r="I24" i="13"/>
  <c r="I39" i="13"/>
  <c r="I204" i="13"/>
  <c r="I165" i="13"/>
  <c r="I347" i="13"/>
  <c r="I257" i="13"/>
  <c r="I195" i="13"/>
  <c r="I198" i="13"/>
  <c r="I443" i="13"/>
  <c r="I76" i="13"/>
  <c r="I444" i="13"/>
  <c r="I291" i="13"/>
  <c r="I167" i="13"/>
  <c r="I227" i="13"/>
  <c r="I197" i="13"/>
  <c r="I14" i="13"/>
  <c r="I351" i="13"/>
  <c r="I420" i="13"/>
  <c r="I146" i="13"/>
  <c r="I188" i="13"/>
  <c r="I175" i="13"/>
  <c r="I217" i="13"/>
  <c r="I468" i="13"/>
  <c r="I327" i="13"/>
  <c r="I92" i="13"/>
  <c r="I354" i="13"/>
  <c r="I244" i="13"/>
  <c r="I186" i="13"/>
  <c r="I149" i="13"/>
  <c r="I98" i="13"/>
  <c r="I276" i="13"/>
  <c r="I362" i="13"/>
  <c r="I80" i="13"/>
  <c r="I322" i="13"/>
  <c r="I16" i="13"/>
  <c r="I177" i="13"/>
  <c r="I18" i="13"/>
  <c r="I21" i="13"/>
  <c r="I54" i="13"/>
  <c r="I117" i="13"/>
  <c r="I27" i="13"/>
  <c r="I230" i="13"/>
  <c r="I112" i="13"/>
  <c r="I64" i="13"/>
  <c r="I140" i="13"/>
  <c r="I429" i="13"/>
  <c r="I183" i="13"/>
  <c r="I116" i="13"/>
  <c r="I268" i="13"/>
  <c r="I331" i="13"/>
  <c r="I15" i="13"/>
  <c r="I312" i="13"/>
  <c r="I236" i="13"/>
  <c r="I178" i="13"/>
  <c r="I75" i="13"/>
  <c r="I202" i="13"/>
  <c r="I174" i="13"/>
  <c r="I115" i="13"/>
  <c r="F132" i="13"/>
  <c r="K132" i="13" s="1"/>
  <c r="M132" i="13" s="1"/>
  <c r="F618" i="13"/>
  <c r="K618" i="13" s="1"/>
  <c r="M618" i="13" s="1"/>
  <c r="F262" i="13"/>
  <c r="K262" i="13" s="1"/>
  <c r="M262" i="13" s="1"/>
  <c r="F445" i="13"/>
  <c r="K445" i="13" s="1"/>
  <c r="M445" i="13" s="1"/>
  <c r="F648" i="13"/>
  <c r="K648" i="13" s="1"/>
  <c r="M648" i="13" s="1"/>
  <c r="F536" i="13"/>
  <c r="K536" i="13" s="1"/>
  <c r="M536" i="13" s="1"/>
  <c r="F410" i="13"/>
  <c r="K410" i="13" s="1"/>
  <c r="M410" i="13" s="1"/>
  <c r="F245" i="13"/>
  <c r="K245" i="13" s="1"/>
  <c r="M245" i="13" s="1"/>
  <c r="F693" i="13"/>
  <c r="K693" i="13" s="1"/>
  <c r="M693" i="13" s="1"/>
  <c r="F273" i="13"/>
  <c r="K273" i="13" s="1"/>
  <c r="M273" i="13" s="1"/>
  <c r="F100" i="13"/>
  <c r="K100" i="13" s="1"/>
  <c r="M100" i="13" s="1"/>
  <c r="F103" i="13"/>
  <c r="K103" i="13" s="1"/>
  <c r="M103" i="13" s="1"/>
  <c r="F692" i="13"/>
  <c r="K692" i="13" s="1"/>
  <c r="M692" i="13" s="1"/>
  <c r="F476" i="13"/>
  <c r="K476" i="13" s="1"/>
  <c r="M476" i="13" s="1"/>
  <c r="F421" i="13"/>
  <c r="K421" i="13" s="1"/>
  <c r="M421" i="13" s="1"/>
  <c r="F355" i="13"/>
  <c r="K355" i="13" s="1"/>
  <c r="M355" i="13" s="1"/>
  <c r="F631" i="13"/>
  <c r="K631" i="13" s="1"/>
  <c r="M631" i="13" s="1"/>
  <c r="F93" i="13"/>
  <c r="K93" i="13" s="1"/>
  <c r="M93" i="13" s="1"/>
  <c r="F653" i="13"/>
  <c r="K653" i="13" s="1"/>
  <c r="M653" i="13" s="1"/>
  <c r="F577" i="13"/>
  <c r="K577" i="13" s="1"/>
  <c r="M577" i="13" s="1"/>
  <c r="F598" i="13"/>
  <c r="K598" i="13" s="1"/>
  <c r="M598" i="13" s="1"/>
  <c r="F30" i="13"/>
  <c r="K30" i="13" s="1"/>
  <c r="M30" i="13" s="1"/>
  <c r="F659" i="13"/>
  <c r="K659" i="13" s="1"/>
  <c r="M659" i="13" s="1"/>
  <c r="F655" i="13"/>
  <c r="K655" i="13" s="1"/>
  <c r="M655" i="13" s="1"/>
  <c r="F380" i="13"/>
  <c r="K380" i="13" s="1"/>
  <c r="M380" i="13" s="1"/>
  <c r="F684" i="13"/>
  <c r="K684" i="13" s="1"/>
  <c r="M684" i="13" s="1"/>
  <c r="F180" i="13"/>
  <c r="K180" i="13" s="1"/>
  <c r="M180" i="13" s="1"/>
  <c r="F145" i="13"/>
  <c r="K145" i="13" s="1"/>
  <c r="M145" i="13" s="1"/>
  <c r="F333" i="13"/>
  <c r="K333" i="13" s="1"/>
  <c r="M333" i="13" s="1"/>
  <c r="F382" i="13"/>
  <c r="K382" i="13" s="1"/>
  <c r="M382" i="13" s="1"/>
  <c r="F642" i="13"/>
  <c r="K642" i="13" s="1"/>
  <c r="M642" i="13" s="1"/>
  <c r="F656" i="13"/>
  <c r="K656" i="13" s="1"/>
  <c r="M656" i="13" s="1"/>
  <c r="F218" i="13"/>
  <c r="K218" i="13" s="1"/>
  <c r="M218" i="13" s="1"/>
  <c r="F345" i="13"/>
  <c r="K345" i="13" s="1"/>
  <c r="M345" i="13" s="1"/>
  <c r="F605" i="13"/>
  <c r="K605" i="13" s="1"/>
  <c r="M605" i="13" s="1"/>
  <c r="F574" i="13"/>
  <c r="K574" i="13" s="1"/>
  <c r="M574" i="13" s="1"/>
  <c r="F568" i="13"/>
  <c r="K568" i="13" s="1"/>
  <c r="M568" i="13" s="1"/>
  <c r="F104" i="13"/>
  <c r="K104" i="13" s="1"/>
  <c r="M104" i="13" s="1"/>
  <c r="F55" i="13"/>
  <c r="K55" i="13" s="1"/>
  <c r="M55" i="13" s="1"/>
  <c r="F690" i="13"/>
  <c r="K690" i="13" s="1"/>
  <c r="M690" i="13" s="1"/>
  <c r="F628" i="13"/>
  <c r="K628" i="13" s="1"/>
  <c r="M628" i="13" s="1"/>
  <c r="F22" i="13"/>
  <c r="K22" i="13" s="1"/>
  <c r="M22" i="13" s="1"/>
  <c r="F231" i="13"/>
  <c r="K231" i="13" s="1"/>
  <c r="M231" i="13" s="1"/>
  <c r="F539" i="13"/>
  <c r="K539" i="13" s="1"/>
  <c r="M539" i="13" s="1"/>
  <c r="F109" i="13"/>
  <c r="K109" i="13" s="1"/>
  <c r="M109" i="13" s="1"/>
  <c r="F609" i="13"/>
  <c r="K609" i="13" s="1"/>
  <c r="M609" i="13" s="1"/>
  <c r="F583" i="13"/>
  <c r="K583" i="13" s="1"/>
  <c r="M583" i="13" s="1"/>
  <c r="F633" i="13"/>
  <c r="K633" i="13" s="1"/>
  <c r="M633" i="13" s="1"/>
  <c r="F508" i="13"/>
  <c r="K508" i="13" s="1"/>
  <c r="M508" i="13" s="1"/>
  <c r="F179" i="13"/>
  <c r="K179" i="13" s="1"/>
  <c r="M179" i="13" s="1"/>
  <c r="F269" i="13"/>
  <c r="K269" i="13" s="1"/>
  <c r="M269" i="13" s="1"/>
  <c r="F576" i="13"/>
  <c r="K576" i="13" s="1"/>
  <c r="M576" i="13" s="1"/>
  <c r="F668" i="13"/>
  <c r="K668" i="13" s="1"/>
  <c r="M668" i="13" s="1"/>
  <c r="F491" i="13"/>
  <c r="K491" i="13" s="1"/>
  <c r="M491" i="13" s="1"/>
  <c r="F308" i="13"/>
  <c r="K308" i="13" s="1"/>
  <c r="M308" i="13" s="1"/>
  <c r="F691" i="13"/>
  <c r="K691" i="13" s="1"/>
  <c r="M691" i="13" s="1"/>
  <c r="F688" i="13"/>
  <c r="K688" i="13" s="1"/>
  <c r="M688" i="13" s="1"/>
  <c r="F69" i="13"/>
  <c r="K69" i="13" s="1"/>
  <c r="M69" i="13" s="1"/>
  <c r="F637" i="13"/>
  <c r="K637" i="13" s="1"/>
  <c r="M637" i="13" s="1"/>
  <c r="F611" i="13"/>
  <c r="K611" i="13" s="1"/>
  <c r="M611" i="13" s="1"/>
  <c r="F56" i="13"/>
  <c r="K56" i="13" s="1"/>
  <c r="M56" i="13" s="1"/>
  <c r="F474" i="13"/>
  <c r="K474" i="13" s="1"/>
  <c r="M474" i="13" s="1"/>
  <c r="F270" i="13"/>
  <c r="K270" i="13" s="1"/>
  <c r="M270" i="13" s="1"/>
  <c r="F101" i="13"/>
  <c r="K101" i="13" s="1"/>
  <c r="M101" i="13" s="1"/>
  <c r="F676" i="13"/>
  <c r="K676" i="13" s="1"/>
  <c r="M676" i="13" s="1"/>
  <c r="F478" i="13"/>
  <c r="K478" i="13" s="1"/>
  <c r="M478" i="13" s="1"/>
  <c r="F213" i="13"/>
  <c r="K213" i="13" s="1"/>
  <c r="M213" i="13" s="1"/>
  <c r="F388" i="13"/>
  <c r="K388" i="13" s="1"/>
  <c r="M388" i="13" s="1"/>
  <c r="F644" i="13"/>
  <c r="F624" i="13"/>
  <c r="K624" i="13" s="1"/>
  <c r="M624" i="13" s="1"/>
  <c r="F289" i="13"/>
  <c r="K289" i="13" s="1"/>
  <c r="M289" i="13" s="1"/>
  <c r="F141" i="13"/>
  <c r="K141" i="13" s="1"/>
  <c r="M141" i="13" s="1"/>
  <c r="F678" i="13"/>
  <c r="K678" i="13" s="1"/>
  <c r="M678" i="13" s="1"/>
  <c r="F387" i="13"/>
  <c r="K387" i="13" s="1"/>
  <c r="M387" i="13" s="1"/>
  <c r="F130" i="13"/>
  <c r="K130" i="13" s="1"/>
  <c r="M130" i="13" s="1"/>
  <c r="F683" i="13"/>
  <c r="K683" i="13" s="1"/>
  <c r="M683" i="13" s="1"/>
  <c r="F448" i="13"/>
  <c r="K448" i="13" s="1"/>
  <c r="M448" i="13" s="1"/>
  <c r="F119" i="13"/>
  <c r="K119" i="13" s="1"/>
  <c r="M119" i="13" s="1"/>
  <c r="F563" i="13"/>
  <c r="K563" i="13" s="1"/>
  <c r="M563" i="13" s="1"/>
  <c r="F579" i="13"/>
  <c r="K579" i="13" s="1"/>
  <c r="M579" i="13" s="1"/>
  <c r="F675" i="13"/>
  <c r="K675" i="13" s="1"/>
  <c r="M675" i="13" s="1"/>
  <c r="F88" i="13"/>
  <c r="K88" i="13" s="1"/>
  <c r="M88" i="13" s="1"/>
  <c r="F172" i="13"/>
  <c r="K172" i="13" s="1"/>
  <c r="M172" i="13" s="1"/>
  <c r="F84" i="13"/>
  <c r="K84" i="13" s="1"/>
  <c r="M84" i="13" s="1"/>
  <c r="F344" i="13"/>
  <c r="K344" i="13" s="1"/>
  <c r="M344" i="13" s="1"/>
  <c r="F203" i="13"/>
  <c r="K203" i="13" s="1"/>
  <c r="M203" i="13" s="1"/>
  <c r="F25" i="13"/>
  <c r="K25" i="13" s="1"/>
  <c r="M25" i="13" s="1"/>
  <c r="F573" i="13"/>
  <c r="K573" i="13" s="1"/>
  <c r="M573" i="13" s="1"/>
  <c r="F154" i="13"/>
  <c r="K154" i="13" s="1"/>
  <c r="M154" i="13" s="1"/>
  <c r="F680" i="13"/>
  <c r="K680" i="13" s="1"/>
  <c r="M680" i="13" s="1"/>
  <c r="F471" i="13"/>
  <c r="K471" i="13" s="1"/>
  <c r="M471" i="13" s="1"/>
  <c r="F649" i="13"/>
  <c r="K649" i="13" s="1"/>
  <c r="M649" i="13" s="1"/>
  <c r="F129" i="13"/>
  <c r="K129" i="13" s="1"/>
  <c r="M129" i="13" s="1"/>
  <c r="F419" i="13"/>
  <c r="K419" i="13" s="1"/>
  <c r="M419" i="13" s="1"/>
  <c r="F518" i="13"/>
  <c r="K518" i="13" s="1"/>
  <c r="M518" i="13" s="1"/>
  <c r="F532" i="13"/>
  <c r="K532" i="13" s="1"/>
  <c r="M532" i="13" s="1"/>
  <c r="F549" i="13"/>
  <c r="K549" i="13" s="1"/>
  <c r="M549" i="13" s="1"/>
  <c r="F652" i="13"/>
  <c r="K652" i="13" s="1"/>
  <c r="M652" i="13" s="1"/>
  <c r="F303" i="13"/>
  <c r="K303" i="13" s="1"/>
  <c r="M303" i="13" s="1"/>
  <c r="F185" i="13"/>
  <c r="K185" i="13" s="1"/>
  <c r="M185" i="13" s="1"/>
  <c r="F278" i="13"/>
  <c r="K278" i="13" s="1"/>
  <c r="M278" i="13" s="1"/>
  <c r="F686" i="13"/>
  <c r="K686" i="13" s="1"/>
  <c r="M686" i="13" s="1"/>
  <c r="F99" i="13"/>
  <c r="K99" i="13" s="1"/>
  <c r="M99" i="13" s="1"/>
  <c r="F525" i="13"/>
  <c r="K525" i="13" s="1"/>
  <c r="M525" i="13" s="1"/>
  <c r="F111" i="13"/>
  <c r="K111" i="13" s="1"/>
  <c r="M111" i="13" s="1"/>
  <c r="F147" i="13"/>
  <c r="K147" i="13" s="1"/>
  <c r="M147" i="13" s="1"/>
  <c r="F602" i="13"/>
  <c r="K602" i="13" s="1"/>
  <c r="M602" i="13" s="1"/>
  <c r="F472" i="13"/>
  <c r="K472" i="13" s="1"/>
  <c r="M472" i="13" s="1"/>
  <c r="F216" i="13"/>
  <c r="K216" i="13" s="1"/>
  <c r="M216" i="13" s="1"/>
  <c r="F110" i="13"/>
  <c r="K110" i="13" s="1"/>
  <c r="M110" i="13" s="1"/>
  <c r="F51" i="13"/>
  <c r="K51" i="13" s="1"/>
  <c r="M51" i="13" s="1"/>
  <c r="F613" i="13"/>
  <c r="K613" i="13" s="1"/>
  <c r="M613" i="13" s="1"/>
  <c r="F535" i="13"/>
  <c r="K535" i="13" s="1"/>
  <c r="M535" i="13" s="1"/>
  <c r="F78" i="13"/>
  <c r="K78" i="13" s="1"/>
  <c r="M78" i="13" s="1"/>
  <c r="F400" i="13"/>
  <c r="K400" i="13" s="1"/>
  <c r="M400" i="13" s="1"/>
  <c r="F377" i="13"/>
  <c r="K377" i="13" s="1"/>
  <c r="M377" i="13" s="1"/>
  <c r="F531" i="13"/>
  <c r="K531" i="13" s="1"/>
  <c r="M531" i="13" s="1"/>
  <c r="F306" i="13"/>
  <c r="K306" i="13" s="1"/>
  <c r="M306" i="13" s="1"/>
  <c r="F302" i="13"/>
  <c r="K302" i="13" s="1"/>
  <c r="M302" i="13" s="1"/>
  <c r="F447" i="13"/>
  <c r="K447" i="13" s="1"/>
  <c r="M447" i="13" s="1"/>
  <c r="F517" i="13"/>
  <c r="K517" i="13" s="1"/>
  <c r="M517" i="13" s="1"/>
  <c r="F483" i="13"/>
  <c r="K483" i="13" s="1"/>
  <c r="M483" i="13" s="1"/>
  <c r="F77" i="13"/>
  <c r="K77" i="13" s="1"/>
  <c r="M77" i="13" s="1"/>
  <c r="F418" i="13"/>
  <c r="K418" i="13" s="1"/>
  <c r="M418" i="13" s="1"/>
  <c r="F643" i="13"/>
  <c r="K643" i="13" s="1"/>
  <c r="M643" i="13" s="1"/>
  <c r="F29" i="13"/>
  <c r="K29" i="13" s="1"/>
  <c r="M29" i="13" s="1"/>
  <c r="F42" i="13"/>
  <c r="K42" i="13" s="1"/>
  <c r="M42" i="13" s="1"/>
  <c r="F427" i="13"/>
  <c r="K427" i="13" s="1"/>
  <c r="M427" i="13" s="1"/>
  <c r="F666" i="13"/>
  <c r="K666" i="13" s="1"/>
  <c r="M666" i="13" s="1"/>
  <c r="F554" i="13"/>
  <c r="K554" i="13" s="1"/>
  <c r="M554" i="13" s="1"/>
  <c r="F118" i="13"/>
  <c r="K118" i="13" s="1"/>
  <c r="M118" i="13" s="1"/>
  <c r="F428" i="13"/>
  <c r="K428" i="13" s="1"/>
  <c r="M428" i="13" s="1"/>
  <c r="F627" i="13"/>
  <c r="K627" i="13" s="1"/>
  <c r="M627" i="13" s="1"/>
  <c r="F342" i="13"/>
  <c r="K342" i="13" s="1"/>
  <c r="M342" i="13" s="1"/>
  <c r="F66" i="13"/>
  <c r="K66" i="13" s="1"/>
  <c r="M66" i="13" s="1"/>
  <c r="F413" i="13"/>
  <c r="K413" i="13" s="1"/>
  <c r="M413" i="13" s="1"/>
  <c r="F645" i="13"/>
  <c r="K645" i="13" s="1"/>
  <c r="M645" i="13" s="1"/>
  <c r="F484" i="13"/>
  <c r="K484" i="13" s="1"/>
  <c r="M484" i="13" s="1"/>
  <c r="F290" i="13"/>
  <c r="K290" i="13" s="1"/>
  <c r="M290" i="13" s="1"/>
  <c r="F374" i="13"/>
  <c r="K374" i="13" s="1"/>
  <c r="M374" i="13" s="1"/>
  <c r="F328" i="13"/>
  <c r="K328" i="13" s="1"/>
  <c r="M328" i="13" s="1"/>
  <c r="F500" i="13"/>
  <c r="K500" i="13" s="1"/>
  <c r="M500" i="13" s="1"/>
  <c r="F681" i="13"/>
  <c r="K681" i="13" s="1"/>
  <c r="M681" i="13" s="1"/>
  <c r="F372" i="13"/>
  <c r="K372" i="13" s="1"/>
  <c r="M372" i="13" s="1"/>
  <c r="F96" i="13"/>
  <c r="K96" i="13" s="1"/>
  <c r="M96" i="13" s="1"/>
  <c r="F329" i="13"/>
  <c r="K329" i="13" s="1"/>
  <c r="M329" i="13" s="1"/>
  <c r="F663" i="13"/>
  <c r="K663" i="13" s="1"/>
  <c r="M663" i="13" s="1"/>
  <c r="F305" i="13"/>
  <c r="K305" i="13" s="1"/>
  <c r="M305" i="13" s="1"/>
  <c r="F307" i="13"/>
  <c r="K307" i="13" s="1"/>
  <c r="M307" i="13" s="1"/>
  <c r="F40" i="13"/>
  <c r="K40" i="13" s="1"/>
  <c r="M40" i="13" s="1"/>
  <c r="F373" i="13"/>
  <c r="K373" i="13" s="1"/>
  <c r="M373" i="13" s="1"/>
  <c r="F457" i="13"/>
  <c r="K457" i="13" s="1"/>
  <c r="M457" i="13" s="1"/>
  <c r="F689" i="13"/>
  <c r="K689" i="13" s="1"/>
  <c r="M689" i="13" s="1"/>
  <c r="F459" i="13"/>
  <c r="K459" i="13" s="1"/>
  <c r="M459" i="13" s="1"/>
  <c r="F58" i="13"/>
  <c r="K58" i="13" s="1"/>
  <c r="M58" i="13" s="1"/>
  <c r="F300" i="13"/>
  <c r="K300" i="13" s="1"/>
  <c r="M300" i="13" s="1"/>
  <c r="F528" i="13"/>
  <c r="K528" i="13" s="1"/>
  <c r="M528" i="13" s="1"/>
  <c r="F44" i="13"/>
  <c r="K44" i="13" s="1"/>
  <c r="M44" i="13" s="1"/>
  <c r="F462" i="13"/>
  <c r="K462" i="13" s="1"/>
  <c r="M462" i="13" s="1"/>
  <c r="F271" i="13"/>
  <c r="K271" i="13" s="1"/>
  <c r="M271" i="13" s="1"/>
  <c r="F23" i="13"/>
  <c r="K23" i="13" s="1"/>
  <c r="M23" i="13" s="1"/>
  <c r="F320" i="13"/>
  <c r="K320" i="13" s="1"/>
  <c r="M320" i="13" s="1"/>
  <c r="F73" i="13"/>
  <c r="K73" i="13" s="1"/>
  <c r="M73" i="13" s="1"/>
  <c r="F607" i="13"/>
  <c r="K607" i="13" s="1"/>
  <c r="M607" i="13" s="1"/>
  <c r="F121" i="13"/>
  <c r="K121" i="13" s="1"/>
  <c r="M121" i="13" s="1"/>
  <c r="F222" i="13"/>
  <c r="K222" i="13" s="1"/>
  <c r="M222" i="13" s="1"/>
  <c r="F488" i="13"/>
  <c r="K488" i="13" s="1"/>
  <c r="M488" i="13" s="1"/>
  <c r="F601" i="13"/>
  <c r="K601" i="13" s="1"/>
  <c r="M601" i="13" s="1"/>
  <c r="F639" i="13"/>
  <c r="K639" i="13" s="1"/>
  <c r="M639" i="13" s="1"/>
  <c r="F50" i="13"/>
  <c r="K50" i="13" s="1"/>
  <c r="M50" i="13" s="1"/>
  <c r="F161" i="13"/>
  <c r="K161" i="13" s="1"/>
  <c r="M161" i="13" s="1"/>
  <c r="F544" i="13"/>
  <c r="K544" i="13" s="1"/>
  <c r="M544" i="13" s="1"/>
  <c r="F168" i="13"/>
  <c r="K168" i="13" s="1"/>
  <c r="M168" i="13" s="1"/>
  <c r="F187" i="13"/>
  <c r="K187" i="13" s="1"/>
  <c r="M187" i="13" s="1"/>
  <c r="F124" i="13"/>
  <c r="K124" i="13" s="1"/>
  <c r="M124" i="13" s="1"/>
  <c r="F81" i="13"/>
  <c r="K81" i="13" s="1"/>
  <c r="M81" i="13" s="1"/>
  <c r="F53" i="13"/>
  <c r="K53" i="13" s="1"/>
  <c r="M53" i="13" s="1"/>
  <c r="F379" i="13"/>
  <c r="K379" i="13" s="1"/>
  <c r="M379" i="13" s="1"/>
  <c r="F441" i="13"/>
  <c r="K441" i="13" s="1"/>
  <c r="M441" i="13" s="1"/>
  <c r="F511" i="13"/>
  <c r="K511" i="13" s="1"/>
  <c r="M511" i="13" s="1"/>
  <c r="F415" i="13"/>
  <c r="K415" i="13" s="1"/>
  <c r="M415" i="13" s="1"/>
  <c r="F619" i="13"/>
  <c r="K619" i="13" s="1"/>
  <c r="M619" i="13" s="1"/>
  <c r="F123" i="13"/>
  <c r="K123" i="13" s="1"/>
  <c r="M123" i="13" s="1"/>
  <c r="F578" i="13"/>
  <c r="K578" i="13" s="1"/>
  <c r="M578" i="13" s="1"/>
  <c r="F630" i="13"/>
  <c r="K630" i="13" s="1"/>
  <c r="M630" i="13" s="1"/>
  <c r="F102" i="13"/>
  <c r="K102" i="13" s="1"/>
  <c r="M102" i="13" s="1"/>
  <c r="F475" i="13"/>
  <c r="K475" i="13" s="1"/>
  <c r="M475" i="13" s="1"/>
  <c r="F280" i="13"/>
  <c r="K280" i="13" s="1"/>
  <c r="M280" i="13" s="1"/>
  <c r="F501" i="13"/>
  <c r="K501" i="13" s="1"/>
  <c r="M501" i="13" s="1"/>
  <c r="F239" i="13"/>
  <c r="K239" i="13" s="1"/>
  <c r="M239" i="13" s="1"/>
  <c r="F275" i="13"/>
  <c r="K275" i="13" s="1"/>
  <c r="M275" i="13" s="1"/>
  <c r="F629" i="13"/>
  <c r="K629" i="13" s="1"/>
  <c r="M629" i="13" s="1"/>
  <c r="F566" i="13"/>
  <c r="K566" i="13" s="1"/>
  <c r="M566" i="13" s="1"/>
  <c r="F82" i="13"/>
  <c r="K82" i="13" s="1"/>
  <c r="M82" i="13" s="1"/>
  <c r="F247" i="13"/>
  <c r="K247" i="13" s="1"/>
  <c r="M247" i="13" s="1"/>
  <c r="F612" i="13"/>
  <c r="K612" i="13" s="1"/>
  <c r="M612" i="13" s="1"/>
  <c r="F515" i="13"/>
  <c r="K515" i="13" s="1"/>
  <c r="M515" i="13" s="1"/>
  <c r="F107" i="13"/>
  <c r="K107" i="13" s="1"/>
  <c r="M107" i="13" s="1"/>
  <c r="F565" i="13"/>
  <c r="K565" i="13" s="1"/>
  <c r="M565" i="13" s="1"/>
  <c r="F664" i="13"/>
  <c r="K664" i="13" s="1"/>
  <c r="M664" i="13" s="1"/>
  <c r="F533" i="13"/>
  <c r="K533" i="13" s="1"/>
  <c r="M533" i="13" s="1"/>
  <c r="F59" i="13"/>
  <c r="K59" i="13" s="1"/>
  <c r="M59" i="13" s="1"/>
  <c r="F163" i="13"/>
  <c r="K163" i="13" s="1"/>
  <c r="M163" i="13" s="1"/>
  <c r="F125" i="13"/>
  <c r="K125" i="13" s="1"/>
  <c r="M125" i="13" s="1"/>
  <c r="F122" i="13"/>
  <c r="K122" i="13" s="1"/>
  <c r="M122" i="13" s="1"/>
  <c r="F316" i="13"/>
  <c r="K316" i="13" s="1"/>
  <c r="M316" i="13" s="1"/>
  <c r="F242" i="13"/>
  <c r="K242" i="13" s="1"/>
  <c r="M242" i="13" s="1"/>
  <c r="F640" i="13"/>
  <c r="K640" i="13" s="1"/>
  <c r="M640" i="13" s="1"/>
  <c r="F682" i="13"/>
  <c r="K682" i="13" s="1"/>
  <c r="M682" i="13" s="1"/>
  <c r="F560" i="13"/>
  <c r="K560" i="13" s="1"/>
  <c r="M560" i="13" s="1"/>
  <c r="F595" i="13"/>
  <c r="K595" i="13" s="1"/>
  <c r="M595" i="13" s="1"/>
  <c r="F527" i="13"/>
  <c r="K527" i="13" s="1"/>
  <c r="M527" i="13" s="1"/>
  <c r="F220" i="13"/>
  <c r="K220" i="13" s="1"/>
  <c r="M220" i="13" s="1"/>
  <c r="F225" i="13"/>
  <c r="K225" i="13" s="1"/>
  <c r="M225" i="13" s="1"/>
  <c r="F221" i="13"/>
  <c r="K221" i="13" s="1"/>
  <c r="M221" i="13" s="1"/>
  <c r="F545" i="13"/>
  <c r="K545" i="13" s="1"/>
  <c r="M545" i="13" s="1"/>
  <c r="F156" i="13"/>
  <c r="K156" i="13" s="1"/>
  <c r="M156" i="13" s="1"/>
  <c r="F588" i="13"/>
  <c r="K588" i="13" s="1"/>
  <c r="M588" i="13" s="1"/>
  <c r="F670" i="13"/>
  <c r="K670" i="13" s="1"/>
  <c r="M670" i="13" s="1"/>
  <c r="F594" i="13"/>
  <c r="K594" i="13" s="1"/>
  <c r="M594" i="13" s="1"/>
  <c r="F171" i="13"/>
  <c r="K171" i="13" s="1"/>
  <c r="M171" i="13" s="1"/>
  <c r="F128" i="13"/>
  <c r="K128" i="13" s="1"/>
  <c r="M128" i="13" s="1"/>
  <c r="F318" i="13"/>
  <c r="K318" i="13" s="1"/>
  <c r="M318" i="13" s="1"/>
  <c r="F68" i="13"/>
  <c r="K68" i="13" s="1"/>
  <c r="M68" i="13" s="1"/>
  <c r="F512" i="13"/>
  <c r="K512" i="13" s="1"/>
  <c r="M512" i="13" s="1"/>
  <c r="F241" i="13"/>
  <c r="K241" i="13" s="1"/>
  <c r="M241" i="13" s="1"/>
  <c r="F166" i="13"/>
  <c r="K166" i="13" s="1"/>
  <c r="M166" i="13" s="1"/>
  <c r="F416" i="13"/>
  <c r="K416" i="13" s="1"/>
  <c r="M416" i="13" s="1"/>
  <c r="F266" i="13"/>
  <c r="K266" i="13" s="1"/>
  <c r="M266" i="13" s="1"/>
  <c r="F240" i="13"/>
  <c r="K240" i="13" s="1"/>
  <c r="M240" i="13" s="1"/>
  <c r="F292" i="13"/>
  <c r="K292" i="13" s="1"/>
  <c r="M292" i="13" s="1"/>
  <c r="F389" i="13"/>
  <c r="K389" i="13" s="1"/>
  <c r="M389" i="13" s="1"/>
  <c r="F70" i="13"/>
  <c r="K70" i="13" s="1"/>
  <c r="M70" i="13" s="1"/>
  <c r="F622" i="13"/>
  <c r="K622" i="13" s="1"/>
  <c r="M622" i="13" s="1"/>
  <c r="F138" i="13"/>
  <c r="K138" i="13" s="1"/>
  <c r="M138" i="13" s="1"/>
  <c r="F49" i="13"/>
  <c r="K49" i="13" s="1"/>
  <c r="M49" i="13" s="1"/>
  <c r="F295" i="13"/>
  <c r="K295" i="13" s="1"/>
  <c r="M295" i="13" s="1"/>
  <c r="F191" i="13"/>
  <c r="K191" i="13" s="1"/>
  <c r="M191" i="13" s="1"/>
  <c r="F43" i="13"/>
  <c r="K43" i="13" s="1"/>
  <c r="M43" i="13" s="1"/>
  <c r="F251" i="13"/>
  <c r="K251" i="13" s="1"/>
  <c r="M251" i="13" s="1"/>
  <c r="F150" i="13"/>
  <c r="K150" i="13" s="1"/>
  <c r="M150" i="13" s="1"/>
  <c r="F487" i="13"/>
  <c r="K487" i="13" s="1"/>
  <c r="M487" i="13" s="1"/>
  <c r="F31" i="13"/>
  <c r="K31" i="13" s="1"/>
  <c r="M31" i="13" s="1"/>
  <c r="F586" i="13"/>
  <c r="K586" i="13" s="1"/>
  <c r="M586" i="13" s="1"/>
  <c r="F397" i="13"/>
  <c r="K397" i="13" s="1"/>
  <c r="M397" i="13" s="1"/>
  <c r="F465" i="13"/>
  <c r="K465" i="13" s="1"/>
  <c r="M465" i="13" s="1"/>
  <c r="F367" i="13"/>
  <c r="K367" i="13" s="1"/>
  <c r="M367" i="13" s="1"/>
  <c r="F160" i="13"/>
  <c r="K160" i="13" s="1"/>
  <c r="M160" i="13" s="1"/>
  <c r="F219" i="13"/>
  <c r="K219" i="13" s="1"/>
  <c r="M219" i="13" s="1"/>
  <c r="F143" i="13"/>
  <c r="K143" i="13" s="1"/>
  <c r="M143" i="13" s="1"/>
  <c r="F90" i="13"/>
  <c r="K90" i="13" s="1"/>
  <c r="M90" i="13" s="1"/>
  <c r="F274" i="13"/>
  <c r="K274" i="13" s="1"/>
  <c r="M274" i="13" s="1"/>
  <c r="F685" i="13"/>
  <c r="K685" i="13" s="1"/>
  <c r="M685" i="13" s="1"/>
  <c r="F114" i="13"/>
  <c r="K114" i="13" s="1"/>
  <c r="M114" i="13" s="1"/>
  <c r="F47" i="13"/>
  <c r="K47" i="13" s="1"/>
  <c r="M47" i="13" s="1"/>
  <c r="F519" i="13"/>
  <c r="K519" i="13" s="1"/>
  <c r="M519" i="13" s="1"/>
  <c r="F325" i="13"/>
  <c r="K325" i="13" s="1"/>
  <c r="M325" i="13" s="1"/>
  <c r="F194" i="13"/>
  <c r="K194" i="13" s="1"/>
  <c r="M194" i="13" s="1"/>
  <c r="F456" i="13"/>
  <c r="K456" i="13" s="1"/>
  <c r="M456" i="13" s="1"/>
  <c r="F365" i="13"/>
  <c r="K365" i="13" s="1"/>
  <c r="M365" i="13" s="1"/>
  <c r="F208" i="13"/>
  <c r="K208" i="13" s="1"/>
  <c r="M208" i="13" s="1"/>
  <c r="F37" i="13"/>
  <c r="K37" i="13" s="1"/>
  <c r="M37" i="13" s="1"/>
  <c r="F74" i="13"/>
  <c r="K74" i="13" s="1"/>
  <c r="M74" i="13" s="1"/>
  <c r="F285" i="13"/>
  <c r="K285" i="13" s="1"/>
  <c r="M285" i="13" s="1"/>
  <c r="F375" i="13"/>
  <c r="K375" i="13" s="1"/>
  <c r="M375" i="13" s="1"/>
  <c r="F571" i="13"/>
  <c r="K571" i="13" s="1"/>
  <c r="M571" i="13" s="1"/>
  <c r="F326" i="13"/>
  <c r="K326" i="13" s="1"/>
  <c r="M326" i="13" s="1"/>
  <c r="F343" i="13"/>
  <c r="K343" i="13" s="1"/>
  <c r="M343" i="13" s="1"/>
  <c r="F299" i="13"/>
  <c r="K299" i="13" s="1"/>
  <c r="M299" i="13" s="1"/>
  <c r="F252" i="13"/>
  <c r="K252" i="13" s="1"/>
  <c r="M252" i="13" s="1"/>
  <c r="F11" i="13"/>
  <c r="K11" i="13" s="1"/>
  <c r="M11" i="13" s="1"/>
  <c r="F585" i="13"/>
  <c r="K585" i="13" s="1"/>
  <c r="M585" i="13" s="1"/>
  <c r="F254" i="13"/>
  <c r="K254" i="13" s="1"/>
  <c r="M254" i="13" s="1"/>
  <c r="F661" i="13"/>
  <c r="K661" i="13" s="1"/>
  <c r="M661" i="13" s="1"/>
  <c r="F214" i="13"/>
  <c r="K214" i="13" s="1"/>
  <c r="M214" i="13" s="1"/>
  <c r="F246" i="13"/>
  <c r="K246" i="13" s="1"/>
  <c r="M246" i="13" s="1"/>
  <c r="F334" i="13"/>
  <c r="K334" i="13" s="1"/>
  <c r="M334" i="13" s="1"/>
  <c r="F431" i="13"/>
  <c r="K431" i="13" s="1"/>
  <c r="M431" i="13" s="1"/>
  <c r="F521" i="13"/>
  <c r="K521" i="13" s="1"/>
  <c r="M521" i="13" s="1"/>
  <c r="F632" i="13"/>
  <c r="K632" i="13" s="1"/>
  <c r="M632" i="13" s="1"/>
  <c r="F660" i="13"/>
  <c r="K660" i="13" s="1"/>
  <c r="M660" i="13" s="1"/>
  <c r="F46" i="13"/>
  <c r="K46" i="13" s="1"/>
  <c r="M46" i="13" s="1"/>
  <c r="F538" i="13"/>
  <c r="K538" i="13" s="1"/>
  <c r="M538" i="13" s="1"/>
  <c r="F224" i="13"/>
  <c r="K224" i="13" s="1"/>
  <c r="M224" i="13" s="1"/>
  <c r="F606" i="13"/>
  <c r="K606" i="13" s="1"/>
  <c r="M606" i="13" s="1"/>
  <c r="F417" i="13"/>
  <c r="K417" i="13" s="1"/>
  <c r="M417" i="13" s="1"/>
  <c r="F72" i="13"/>
  <c r="K72" i="13" s="1"/>
  <c r="M72" i="13" s="1"/>
  <c r="F623" i="13"/>
  <c r="K623" i="13" s="1"/>
  <c r="M623" i="13" s="1"/>
  <c r="F424" i="13"/>
  <c r="K424" i="13" s="1"/>
  <c r="M424" i="13" s="1"/>
  <c r="F433" i="13"/>
  <c r="K433" i="13" s="1"/>
  <c r="M433" i="13" s="1"/>
  <c r="F38" i="13"/>
  <c r="K38" i="13" s="1"/>
  <c r="M38" i="13" s="1"/>
  <c r="F442" i="13"/>
  <c r="K442" i="13" s="1"/>
  <c r="M442" i="13" s="1"/>
  <c r="F17" i="13"/>
  <c r="K17" i="13" s="1"/>
  <c r="M17" i="13" s="1"/>
  <c r="F301" i="13"/>
  <c r="K301" i="13" s="1"/>
  <c r="M301" i="13" s="1"/>
  <c r="F523" i="13"/>
  <c r="K523" i="13" s="1"/>
  <c r="M523" i="13" s="1"/>
  <c r="F170" i="13"/>
  <c r="K170" i="13" s="1"/>
  <c r="M170" i="13" s="1"/>
  <c r="F62" i="13"/>
  <c r="K62" i="13" s="1"/>
  <c r="M62" i="13" s="1"/>
  <c r="F87" i="13"/>
  <c r="K87" i="13" s="1"/>
  <c r="M87" i="13" s="1"/>
  <c r="F485" i="13"/>
  <c r="K485" i="13" s="1"/>
  <c r="M485" i="13" s="1"/>
  <c r="F139" i="13"/>
  <c r="K139" i="13" s="1"/>
  <c r="M139" i="13" s="1"/>
  <c r="F440" i="13"/>
  <c r="K440" i="13" s="1"/>
  <c r="M440" i="13" s="1"/>
  <c r="F142" i="13"/>
  <c r="K142" i="13" s="1"/>
  <c r="M142" i="13" s="1"/>
  <c r="F210" i="13"/>
  <c r="K210" i="13" s="1"/>
  <c r="M210" i="13" s="1"/>
  <c r="F404" i="13"/>
  <c r="K404" i="13" s="1"/>
  <c r="M404" i="13" s="1"/>
  <c r="F106" i="13"/>
  <c r="K106" i="13" s="1"/>
  <c r="M106" i="13" s="1"/>
  <c r="F339" i="13"/>
  <c r="K339" i="13" s="1"/>
  <c r="M339" i="13" s="1"/>
  <c r="F610" i="13"/>
  <c r="K610" i="13" s="1"/>
  <c r="M610" i="13" s="1"/>
  <c r="F182" i="13"/>
  <c r="K182" i="13" s="1"/>
  <c r="M182" i="13" s="1"/>
  <c r="F311" i="13"/>
  <c r="K311" i="13" s="1"/>
  <c r="M311" i="13" s="1"/>
  <c r="F477" i="13"/>
  <c r="K477" i="13" s="1"/>
  <c r="M477" i="13" s="1"/>
  <c r="F162" i="13"/>
  <c r="K162" i="13" s="1"/>
  <c r="M162" i="13" s="1"/>
  <c r="F323" i="13"/>
  <c r="K323" i="13" s="1"/>
  <c r="M323" i="13" s="1"/>
  <c r="F356" i="13"/>
  <c r="K356" i="13" s="1"/>
  <c r="M356" i="13" s="1"/>
  <c r="F28" i="13"/>
  <c r="K28" i="13" s="1"/>
  <c r="M28" i="13" s="1"/>
  <c r="F407" i="13"/>
  <c r="K407" i="13" s="1"/>
  <c r="M407" i="13" s="1"/>
  <c r="F550" i="13"/>
  <c r="K550" i="13" s="1"/>
  <c r="M550" i="13" s="1"/>
  <c r="F52" i="13"/>
  <c r="K52" i="13" s="1"/>
  <c r="M52" i="13" s="1"/>
  <c r="F94" i="13"/>
  <c r="K94" i="13" s="1"/>
  <c r="M94" i="13" s="1"/>
  <c r="F332" i="13"/>
  <c r="K332" i="13" s="1"/>
  <c r="M332" i="13" s="1"/>
  <c r="F255" i="13"/>
  <c r="K255" i="13" s="1"/>
  <c r="M255" i="13" s="1"/>
  <c r="F626" i="13"/>
  <c r="K626" i="13" s="1"/>
  <c r="M626" i="13" s="1"/>
  <c r="F432" i="13"/>
  <c r="K432" i="13" s="1"/>
  <c r="M432" i="13" s="1"/>
  <c r="F265" i="13"/>
  <c r="K265" i="13" s="1"/>
  <c r="M265" i="13" s="1"/>
  <c r="F86" i="13"/>
  <c r="K86" i="13" s="1"/>
  <c r="M86" i="13" s="1"/>
  <c r="F378" i="13"/>
  <c r="K378" i="13" s="1"/>
  <c r="M378" i="13" s="1"/>
  <c r="F169" i="13"/>
  <c r="K169" i="13" s="1"/>
  <c r="M169" i="13" s="1"/>
  <c r="F352" i="13"/>
  <c r="K352" i="13" s="1"/>
  <c r="M352" i="13" s="1"/>
  <c r="F136" i="13"/>
  <c r="K136" i="13" s="1"/>
  <c r="M136" i="13" s="1"/>
  <c r="F249" i="13"/>
  <c r="K249" i="13" s="1"/>
  <c r="M249" i="13" s="1"/>
  <c r="F263" i="13"/>
  <c r="K263" i="13" s="1"/>
  <c r="M263" i="13" s="1"/>
  <c r="F547" i="13"/>
  <c r="K547" i="13" s="1"/>
  <c r="M547" i="13" s="1"/>
  <c r="F391" i="13"/>
  <c r="K391" i="13" s="1"/>
  <c r="M391" i="13" s="1"/>
  <c r="F181" i="13"/>
  <c r="K181" i="13" s="1"/>
  <c r="M181" i="13" s="1"/>
  <c r="F133" i="13"/>
  <c r="K133" i="13" s="1"/>
  <c r="M133" i="13" s="1"/>
  <c r="F647" i="13"/>
  <c r="K647" i="13" s="1"/>
  <c r="M647" i="13" s="1"/>
  <c r="F510" i="13"/>
  <c r="K510" i="13" s="1"/>
  <c r="M510" i="13" s="1"/>
  <c r="F361" i="13"/>
  <c r="K361" i="13" s="1"/>
  <c r="M361" i="13" s="1"/>
  <c r="F452" i="13"/>
  <c r="K452" i="13" s="1"/>
  <c r="M452" i="13" s="1"/>
  <c r="F559" i="13"/>
  <c r="K559" i="13" s="1"/>
  <c r="M559" i="13" s="1"/>
  <c r="F506" i="13"/>
  <c r="K506" i="13" s="1"/>
  <c r="M506" i="13" s="1"/>
  <c r="F657" i="13"/>
  <c r="K657" i="13" s="1"/>
  <c r="M657" i="13" s="1"/>
  <c r="F498" i="13"/>
  <c r="K498" i="13" s="1"/>
  <c r="M498" i="13" s="1"/>
  <c r="F603" i="13"/>
  <c r="K603" i="13" s="1"/>
  <c r="M603" i="13" s="1"/>
  <c r="F390" i="13"/>
  <c r="K390" i="13" s="1"/>
  <c r="M390" i="13" s="1"/>
  <c r="F526" i="13"/>
  <c r="K526" i="13" s="1"/>
  <c r="M526" i="13" s="1"/>
  <c r="F313" i="13"/>
  <c r="K313" i="13" s="1"/>
  <c r="M313" i="13" s="1"/>
  <c r="F667" i="13"/>
  <c r="K667" i="13" s="1"/>
  <c r="M667" i="13" s="1"/>
  <c r="F430" i="13"/>
  <c r="K430" i="13" s="1"/>
  <c r="M430" i="13" s="1"/>
  <c r="F229" i="13"/>
  <c r="K229" i="13" s="1"/>
  <c r="M229" i="13" s="1"/>
  <c r="F414" i="13"/>
  <c r="K414" i="13" s="1"/>
  <c r="M414" i="13" s="1"/>
  <c r="F646" i="13"/>
  <c r="K646" i="13" s="1"/>
  <c r="M646" i="13" s="1"/>
  <c r="F164" i="13"/>
  <c r="K164" i="13" s="1"/>
  <c r="M164" i="13" s="1"/>
  <c r="F638" i="13"/>
  <c r="K638" i="13" s="1"/>
  <c r="M638" i="13" s="1"/>
  <c r="F338" i="13"/>
  <c r="K338" i="13" s="1"/>
  <c r="M338" i="13" s="1"/>
  <c r="F572" i="13"/>
  <c r="K572" i="13" s="1"/>
  <c r="M572" i="13" s="1"/>
  <c r="F513" i="13"/>
  <c r="K513" i="13" s="1"/>
  <c r="M513" i="13" s="1"/>
  <c r="F61" i="13"/>
  <c r="K61" i="13" s="1"/>
  <c r="M61" i="13" s="1"/>
  <c r="F91" i="13"/>
  <c r="K91" i="13" s="1"/>
  <c r="M91" i="13" s="1"/>
  <c r="F120" i="13"/>
  <c r="K120" i="13" s="1"/>
  <c r="M120" i="13" s="1"/>
  <c r="F446" i="13"/>
  <c r="K446" i="13" s="1"/>
  <c r="M446" i="13" s="1"/>
  <c r="F402" i="13"/>
  <c r="K402" i="13" s="1"/>
  <c r="M402" i="13" s="1"/>
  <c r="F458" i="13"/>
  <c r="K458" i="13" s="1"/>
  <c r="M458" i="13" s="1"/>
  <c r="F200" i="13"/>
  <c r="K200" i="13" s="1"/>
  <c r="M200" i="13" s="1"/>
  <c r="F434" i="13"/>
  <c r="K434" i="13" s="1"/>
  <c r="M434" i="13" s="1"/>
  <c r="F409" i="13"/>
  <c r="K409" i="13" s="1"/>
  <c r="M409" i="13" s="1"/>
  <c r="F282" i="13"/>
  <c r="K282" i="13" s="1"/>
  <c r="M282" i="13" s="1"/>
  <c r="F279" i="13"/>
  <c r="K279" i="13" s="1"/>
  <c r="M279" i="13" s="1"/>
  <c r="F423" i="13"/>
  <c r="K423" i="13" s="1"/>
  <c r="M423" i="13" s="1"/>
  <c r="F497" i="13"/>
  <c r="K497" i="13" s="1"/>
  <c r="M497" i="13" s="1"/>
  <c r="F450" i="13"/>
  <c r="K450" i="13" s="1"/>
  <c r="M450" i="13" s="1"/>
  <c r="F20" i="13"/>
  <c r="K20" i="13" s="1"/>
  <c r="M20" i="13" s="1"/>
  <c r="F381" i="13"/>
  <c r="K381" i="13" s="1"/>
  <c r="M381" i="13" s="1"/>
  <c r="F364" i="13"/>
  <c r="K364" i="13" s="1"/>
  <c r="M364" i="13" s="1"/>
  <c r="F437" i="13"/>
  <c r="K437" i="13" s="1"/>
  <c r="M437" i="13" s="1"/>
  <c r="F95" i="13"/>
  <c r="K95" i="13" s="1"/>
  <c r="M95" i="13" s="1"/>
  <c r="F131" i="13"/>
  <c r="K131" i="13" s="1"/>
  <c r="M131" i="13" s="1"/>
  <c r="F617" i="13"/>
  <c r="K617" i="13" s="1"/>
  <c r="M617" i="13" s="1"/>
  <c r="F45" i="13"/>
  <c r="K45" i="13" s="1"/>
  <c r="M45" i="13" s="1"/>
  <c r="F196" i="13"/>
  <c r="K196" i="13" s="1"/>
  <c r="M196" i="13" s="1"/>
  <c r="F368" i="13"/>
  <c r="K368" i="13" s="1"/>
  <c r="M368" i="13" s="1"/>
  <c r="F495" i="13"/>
  <c r="K495" i="13" s="1"/>
  <c r="M495" i="13" s="1"/>
  <c r="F89" i="13"/>
  <c r="K89" i="13" s="1"/>
  <c r="M89" i="13" s="1"/>
  <c r="F469" i="13"/>
  <c r="K469" i="13" s="1"/>
  <c r="M469" i="13" s="1"/>
  <c r="F529" i="13"/>
  <c r="K529" i="13" s="1"/>
  <c r="M529" i="13" s="1"/>
  <c r="F569" i="13"/>
  <c r="K569" i="13" s="1"/>
  <c r="M569" i="13" s="1"/>
  <c r="F658" i="13"/>
  <c r="K658" i="13" s="1"/>
  <c r="M658" i="13" s="1"/>
  <c r="F412" i="13"/>
  <c r="K412" i="13" s="1"/>
  <c r="M412" i="13" s="1"/>
  <c r="F401" i="13"/>
  <c r="K401" i="13" s="1"/>
  <c r="M401" i="13" s="1"/>
  <c r="F541" i="13"/>
  <c r="K541" i="13" s="1"/>
  <c r="M541" i="13" s="1"/>
  <c r="F193" i="13"/>
  <c r="K193" i="13" s="1"/>
  <c r="M193" i="13" s="1"/>
  <c r="F451" i="13"/>
  <c r="K451" i="13" s="1"/>
  <c r="M451" i="13" s="1"/>
  <c r="F687" i="13"/>
  <c r="K687" i="13" s="1"/>
  <c r="M687" i="13" s="1"/>
  <c r="F205" i="13"/>
  <c r="K205" i="13" s="1"/>
  <c r="M205" i="13" s="1"/>
  <c r="F454" i="13"/>
  <c r="K454" i="13" s="1"/>
  <c r="M454" i="13" s="1"/>
  <c r="F173" i="13"/>
  <c r="K173" i="13" s="1"/>
  <c r="M173" i="13" s="1"/>
  <c r="F209" i="13"/>
  <c r="K209" i="13" s="1"/>
  <c r="M209" i="13" s="1"/>
  <c r="F537" i="13"/>
  <c r="K537" i="13" s="1"/>
  <c r="M537" i="13" s="1"/>
  <c r="F134" i="13"/>
  <c r="K134" i="13" s="1"/>
  <c r="M134" i="13" s="1"/>
  <c r="F436" i="13"/>
  <c r="K436" i="13" s="1"/>
  <c r="M436" i="13" s="1"/>
  <c r="F567" i="13"/>
  <c r="K567" i="13" s="1"/>
  <c r="M567" i="13" s="1"/>
  <c r="F590" i="13"/>
  <c r="K590" i="13" s="1"/>
  <c r="M590" i="13" s="1"/>
  <c r="F176" i="13"/>
  <c r="K176" i="13" s="1"/>
  <c r="M176" i="13" s="1"/>
  <c r="F570" i="13"/>
  <c r="K570" i="13" s="1"/>
  <c r="M570" i="13" s="1"/>
  <c r="F393" i="13"/>
  <c r="K393" i="13" s="1"/>
  <c r="M393" i="13" s="1"/>
  <c r="F494" i="13"/>
  <c r="K494" i="13" s="1"/>
  <c r="M494" i="13" s="1"/>
  <c r="F425" i="13"/>
  <c r="K425" i="13" s="1"/>
  <c r="M425" i="13" s="1"/>
  <c r="F189" i="13"/>
  <c r="K189" i="13" s="1"/>
  <c r="M189" i="13" s="1"/>
  <c r="F534" i="13"/>
  <c r="K534" i="13" s="1"/>
  <c r="M534" i="13" s="1"/>
  <c r="F562" i="13"/>
  <c r="K562" i="13" s="1"/>
  <c r="M562" i="13" s="1"/>
  <c r="F406" i="13"/>
  <c r="K406" i="13" s="1"/>
  <c r="M406" i="13" s="1"/>
  <c r="F505" i="13"/>
  <c r="K505" i="13" s="1"/>
  <c r="M505" i="13" s="1"/>
  <c r="F153" i="13"/>
  <c r="K153" i="13" s="1"/>
  <c r="M153" i="13" s="1"/>
  <c r="F608" i="13"/>
  <c r="K608" i="13" s="1"/>
  <c r="M608" i="13" s="1"/>
  <c r="F315" i="13"/>
  <c r="K315" i="13" s="1"/>
  <c r="M315" i="13" s="1"/>
  <c r="F243" i="13"/>
  <c r="K243" i="13" s="1"/>
  <c r="M243" i="13" s="1"/>
  <c r="F580" i="13"/>
  <c r="K580" i="13" s="1"/>
  <c r="M580" i="13" s="1"/>
  <c r="F97" i="13"/>
  <c r="K97" i="13" s="1"/>
  <c r="M97" i="13" s="1"/>
  <c r="F63" i="13"/>
  <c r="K63" i="13" s="1"/>
  <c r="M63" i="13" s="1"/>
  <c r="F383" i="13"/>
  <c r="K383" i="13" s="1"/>
  <c r="M383" i="13" s="1"/>
  <c r="F348" i="13"/>
  <c r="K348" i="13" s="1"/>
  <c r="M348" i="13" s="1"/>
  <c r="F669" i="13"/>
  <c r="K669" i="13" s="1"/>
  <c r="M669" i="13" s="1"/>
  <c r="F641" i="13"/>
  <c r="K641" i="13" s="1"/>
  <c r="M641" i="13" s="1"/>
  <c r="F341" i="13"/>
  <c r="K341" i="13" s="1"/>
  <c r="M341" i="13" s="1"/>
  <c r="F621" i="13"/>
  <c r="K621" i="13" s="1"/>
  <c r="M621" i="13" s="1"/>
  <c r="F253" i="13"/>
  <c r="K253" i="13" s="1"/>
  <c r="M253" i="13" s="1"/>
  <c r="F492" i="13"/>
  <c r="K492" i="13" s="1"/>
  <c r="M492" i="13" s="1"/>
  <c r="F636" i="13"/>
  <c r="K636" i="13" s="1"/>
  <c r="M636" i="13" s="1"/>
  <c r="F250" i="13"/>
  <c r="K250" i="13" s="1"/>
  <c r="M250" i="13" s="1"/>
  <c r="F584" i="13"/>
  <c r="K584" i="13" s="1"/>
  <c r="M584" i="13" s="1"/>
  <c r="F363" i="13"/>
  <c r="K363" i="13" s="1"/>
  <c r="M363" i="13" s="1"/>
  <c r="F587" i="13"/>
  <c r="K587" i="13" s="1"/>
  <c r="M587" i="13" s="1"/>
  <c r="F438" i="13"/>
  <c r="K438" i="13" s="1"/>
  <c r="M438" i="13" s="1"/>
  <c r="F199" i="13"/>
  <c r="K199" i="13" s="1"/>
  <c r="M199" i="13" s="1"/>
  <c r="F349" i="13"/>
  <c r="K349" i="13" s="1"/>
  <c r="M349" i="13" s="1"/>
  <c r="F384" i="13"/>
  <c r="K384" i="13" s="1"/>
  <c r="M384" i="13" s="1"/>
  <c r="F261" i="13"/>
  <c r="K261" i="13" s="1"/>
  <c r="M261" i="13" s="1"/>
  <c r="F553" i="13"/>
  <c r="K553" i="13" s="1"/>
  <c r="M553" i="13" s="1"/>
  <c r="F503" i="13"/>
  <c r="K503" i="13" s="1"/>
  <c r="M503" i="13" s="1"/>
  <c r="F614" i="13"/>
  <c r="K614" i="13" s="1"/>
  <c r="M614" i="13" s="1"/>
  <c r="F297" i="13"/>
  <c r="K297" i="13" s="1"/>
  <c r="M297" i="13" s="1"/>
  <c r="F530" i="13"/>
  <c r="K530" i="13" s="1"/>
  <c r="M530" i="13" s="1"/>
  <c r="F144" i="13"/>
  <c r="K144" i="13" s="1"/>
  <c r="M144" i="13" s="1"/>
  <c r="F439" i="13"/>
  <c r="K439" i="13" s="1"/>
  <c r="M439" i="13" s="1"/>
  <c r="F190" i="13"/>
  <c r="K190" i="13" s="1"/>
  <c r="M190" i="13" s="1"/>
  <c r="F159" i="13"/>
  <c r="K159" i="13" s="1"/>
  <c r="M159" i="13" s="1"/>
  <c r="F126" i="13"/>
  <c r="K126" i="13" s="1"/>
  <c r="M126" i="13" s="1"/>
  <c r="F399" i="13"/>
  <c r="K399" i="13" s="1"/>
  <c r="M399" i="13" s="1"/>
  <c r="F13" i="13"/>
  <c r="K13" i="13" s="1"/>
  <c r="M13" i="13" s="1"/>
  <c r="F673" i="13"/>
  <c r="K673" i="13" s="1"/>
  <c r="M673" i="13" s="1"/>
  <c r="F654" i="13"/>
  <c r="K654" i="13" s="1"/>
  <c r="M654" i="13" s="1"/>
  <c r="F284" i="13"/>
  <c r="K284" i="13" s="1"/>
  <c r="M284" i="13" s="1"/>
  <c r="F286" i="13"/>
  <c r="K286" i="13" s="1"/>
  <c r="M286" i="13" s="1"/>
  <c r="F411" i="13"/>
  <c r="K411" i="13" s="1"/>
  <c r="M411" i="13" s="1"/>
  <c r="F71" i="13"/>
  <c r="K71" i="13" s="1"/>
  <c r="M71" i="13" s="1"/>
  <c r="F591" i="13"/>
  <c r="K591" i="13" s="1"/>
  <c r="M591" i="13" s="1"/>
  <c r="F340" i="13"/>
  <c r="K340" i="13" s="1"/>
  <c r="M340" i="13" s="1"/>
  <c r="F272" i="13"/>
  <c r="K272" i="13" s="1"/>
  <c r="M272" i="13" s="1"/>
  <c r="F366" i="13"/>
  <c r="K366" i="13" s="1"/>
  <c r="M366" i="13" s="1"/>
  <c r="F435" i="13"/>
  <c r="K435" i="13" s="1"/>
  <c r="M435" i="13" s="1"/>
  <c r="F461" i="13"/>
  <c r="K461" i="13" s="1"/>
  <c r="M461" i="13" s="1"/>
  <c r="F248" i="13"/>
  <c r="K248" i="13" s="1"/>
  <c r="M248" i="13" s="1"/>
  <c r="F502" i="13"/>
  <c r="K502" i="13" s="1"/>
  <c r="M502" i="13" s="1"/>
  <c r="F650" i="13"/>
  <c r="K650" i="13" s="1"/>
  <c r="M650" i="13" s="1"/>
  <c r="F392" i="13"/>
  <c r="K392" i="13" s="1"/>
  <c r="M392" i="13" s="1"/>
  <c r="F105" i="13"/>
  <c r="K105" i="13" s="1"/>
  <c r="M105" i="13" s="1"/>
  <c r="F336" i="13"/>
  <c r="K336" i="13" s="1"/>
  <c r="M336" i="13" s="1"/>
  <c r="F479" i="13"/>
  <c r="K479" i="13" s="1"/>
  <c r="M479" i="13" s="1"/>
  <c r="F215" i="13"/>
  <c r="K215" i="13" s="1"/>
  <c r="M215" i="13" s="1"/>
  <c r="F551" i="13"/>
  <c r="K551" i="13" s="1"/>
  <c r="M551" i="13" s="1"/>
  <c r="F677" i="13"/>
  <c r="K677" i="13" s="1"/>
  <c r="M677" i="13" s="1"/>
  <c r="F184" i="13"/>
  <c r="K184" i="13" s="1"/>
  <c r="M184" i="13" s="1"/>
  <c r="F359" i="13"/>
  <c r="K359" i="13" s="1"/>
  <c r="M359" i="13" s="1"/>
  <c r="F597" i="13"/>
  <c r="K597" i="13" s="1"/>
  <c r="M597" i="13" s="1"/>
  <c r="F555" i="13"/>
  <c r="K555" i="13" s="1"/>
  <c r="M555" i="13" s="1"/>
  <c r="F394" i="13"/>
  <c r="K394" i="13" s="1"/>
  <c r="M394" i="13" s="1"/>
  <c r="F158" i="13"/>
  <c r="K158" i="13" s="1"/>
  <c r="M158" i="13" s="1"/>
  <c r="F324" i="13"/>
  <c r="K324" i="13" s="1"/>
  <c r="M324" i="13" s="1"/>
  <c r="F314" i="13"/>
  <c r="K314" i="13" s="1"/>
  <c r="M314" i="13" s="1"/>
  <c r="F615" i="13"/>
  <c r="K615" i="13" s="1"/>
  <c r="M615" i="13" s="1"/>
  <c r="F589" i="13"/>
  <c r="K589" i="13" s="1"/>
  <c r="M589" i="13" s="1"/>
  <c r="F543" i="13"/>
  <c r="K543" i="13" s="1"/>
  <c r="M543" i="13" s="1"/>
  <c r="F408" i="13"/>
  <c r="K408" i="13" s="1"/>
  <c r="M408" i="13" s="1"/>
  <c r="F470" i="13"/>
  <c r="K470" i="13" s="1"/>
  <c r="M470" i="13" s="1"/>
  <c r="F10" i="13"/>
  <c r="K10" i="13" s="1"/>
  <c r="M10" i="13" s="1"/>
  <c r="F620" i="13"/>
  <c r="K620" i="13" s="1"/>
  <c r="M620" i="13" s="1"/>
  <c r="F234" i="13"/>
  <c r="K234" i="13" s="1"/>
  <c r="M234" i="13" s="1"/>
  <c r="F575" i="13"/>
  <c r="K575" i="13" s="1"/>
  <c r="M575" i="13" s="1"/>
  <c r="F481" i="13"/>
  <c r="K481" i="13" s="1"/>
  <c r="M481" i="13" s="1"/>
  <c r="F516" i="13"/>
  <c r="K516" i="13" s="1"/>
  <c r="M516" i="13" s="1"/>
  <c r="F405" i="13"/>
  <c r="K405" i="13" s="1"/>
  <c r="M405" i="13" s="1"/>
  <c r="F635" i="13"/>
  <c r="K635" i="13" s="1"/>
  <c r="M635" i="13" s="1"/>
  <c r="F625" i="13"/>
  <c r="K625" i="13" s="1"/>
  <c r="M625" i="13" s="1"/>
  <c r="F155" i="13"/>
  <c r="K155" i="13" s="1"/>
  <c r="M155" i="13" s="1"/>
  <c r="F19" i="13"/>
  <c r="K19" i="13" s="1"/>
  <c r="M19" i="13" s="1"/>
  <c r="F298" i="13"/>
  <c r="K298" i="13" s="1"/>
  <c r="M298" i="13" s="1"/>
  <c r="F79" i="13"/>
  <c r="K79" i="13" s="1"/>
  <c r="M79" i="13" s="1"/>
  <c r="F403" i="13"/>
  <c r="K403" i="13" s="1"/>
  <c r="M403" i="13" s="1"/>
  <c r="F258" i="13"/>
  <c r="K258" i="13" s="1"/>
  <c r="M258" i="13" s="1"/>
  <c r="F67" i="13"/>
  <c r="K67" i="13" s="1"/>
  <c r="M67" i="13" s="1"/>
  <c r="F672" i="13"/>
  <c r="K672" i="13" s="1"/>
  <c r="M672" i="13" s="1"/>
  <c r="F398" i="13"/>
  <c r="K398" i="13" s="1"/>
  <c r="M398" i="13" s="1"/>
  <c r="F157" i="13"/>
  <c r="K157" i="13" s="1"/>
  <c r="M157" i="13" s="1"/>
  <c r="F223" i="13"/>
  <c r="K223" i="13" s="1"/>
  <c r="M223" i="13" s="1"/>
  <c r="F460" i="13"/>
  <c r="K460" i="13" s="1"/>
  <c r="M460" i="13" s="1"/>
  <c r="F235" i="13"/>
  <c r="K235" i="13" s="1"/>
  <c r="M235" i="13" s="1"/>
  <c r="F376" i="13"/>
  <c r="K376" i="13" s="1"/>
  <c r="M376" i="13" s="1"/>
  <c r="F386" i="13"/>
  <c r="K386" i="13" s="1"/>
  <c r="M386" i="13" s="1"/>
  <c r="F600" i="13"/>
  <c r="K600" i="13" s="1"/>
  <c r="M600" i="13" s="1"/>
  <c r="F552" i="13"/>
  <c r="K552" i="13" s="1"/>
  <c r="M552" i="13" s="1"/>
  <c r="F480" i="13"/>
  <c r="K480" i="13" s="1"/>
  <c r="M480" i="13" s="1"/>
  <c r="F256" i="13"/>
  <c r="K256" i="13" s="1"/>
  <c r="M256" i="13" s="1"/>
  <c r="F369" i="13"/>
  <c r="K369" i="13" s="1"/>
  <c r="M369" i="13" s="1"/>
  <c r="F357" i="13"/>
  <c r="K357" i="13" s="1"/>
  <c r="M357" i="13" s="1"/>
  <c r="F346" i="13"/>
  <c r="K346" i="13" s="1"/>
  <c r="M346" i="13" s="1"/>
  <c r="F616" i="13"/>
  <c r="K616" i="13" s="1"/>
  <c r="M616" i="13" s="1"/>
  <c r="F296" i="13"/>
  <c r="K296" i="13" s="1"/>
  <c r="M296" i="13" s="1"/>
  <c r="F520" i="13"/>
  <c r="K520" i="13" s="1"/>
  <c r="M520" i="13" s="1"/>
  <c r="F34" i="13"/>
  <c r="K34" i="13" s="1"/>
  <c r="M34" i="13" s="1"/>
  <c r="F514" i="13"/>
  <c r="K514" i="13" s="1"/>
  <c r="M514" i="13" s="1"/>
  <c r="F679" i="13"/>
  <c r="K679" i="13" s="1"/>
  <c r="M679" i="13" s="1"/>
  <c r="F36" i="13"/>
  <c r="K36" i="13" s="1"/>
  <c r="M36" i="13" s="1"/>
  <c r="F226" i="13"/>
  <c r="K226" i="13" s="1"/>
  <c r="M226" i="13" s="1"/>
  <c r="F581" i="13"/>
  <c r="K581" i="13" s="1"/>
  <c r="M581" i="13" s="1"/>
  <c r="F662" i="13"/>
  <c r="K662" i="13" s="1"/>
  <c r="M662" i="13" s="1"/>
  <c r="F207" i="13"/>
  <c r="K207" i="13" s="1"/>
  <c r="M207" i="13" s="1"/>
  <c r="F65" i="13"/>
  <c r="K65" i="13" s="1"/>
  <c r="M65" i="13" s="1"/>
  <c r="F309" i="13"/>
  <c r="K309" i="13" s="1"/>
  <c r="M309" i="13" s="1"/>
  <c r="F283" i="13"/>
  <c r="K283" i="13" s="1"/>
  <c r="M283" i="13" s="1"/>
  <c r="F330" i="13"/>
  <c r="K330" i="13" s="1"/>
  <c r="M330" i="13" s="1"/>
  <c r="F496" i="13"/>
  <c r="K496" i="13" s="1"/>
  <c r="M496" i="13" s="1"/>
  <c r="F651" i="13"/>
  <c r="K651" i="13" s="1"/>
  <c r="M651" i="13" s="1"/>
  <c r="F564" i="13"/>
  <c r="K564" i="13" s="1"/>
  <c r="M564" i="13" s="1"/>
  <c r="F232" i="13"/>
  <c r="K232" i="13" s="1"/>
  <c r="M232" i="13" s="1"/>
  <c r="F604" i="13"/>
  <c r="K604" i="13" s="1"/>
  <c r="M604" i="13" s="1"/>
  <c r="F582" i="13"/>
  <c r="K582" i="13" s="1"/>
  <c r="M582" i="13" s="1"/>
  <c r="F41" i="13"/>
  <c r="K41" i="13" s="1"/>
  <c r="M41" i="13" s="1"/>
  <c r="F634" i="13"/>
  <c r="K634" i="13" s="1"/>
  <c r="M634" i="13" s="1"/>
  <c r="F321" i="13"/>
  <c r="K321" i="13" s="1"/>
  <c r="M321" i="13" s="1"/>
  <c r="F671" i="13"/>
  <c r="K671" i="13" s="1"/>
  <c r="M671" i="13" s="1"/>
  <c r="F557" i="13"/>
  <c r="K557" i="13" s="1"/>
  <c r="M557" i="13" s="1"/>
  <c r="F335" i="13"/>
  <c r="K335" i="13" s="1"/>
  <c r="M335" i="13" s="1"/>
  <c r="F294" i="13"/>
  <c r="K294" i="13" s="1"/>
  <c r="M294" i="13" s="1"/>
  <c r="F463" i="13"/>
  <c r="K463" i="13" s="1"/>
  <c r="M463" i="13" s="1"/>
  <c r="F449" i="13"/>
  <c r="K449" i="13" s="1"/>
  <c r="M449" i="13" s="1"/>
  <c r="F509" i="13"/>
  <c r="K509" i="13" s="1"/>
  <c r="M509" i="13" s="1"/>
  <c r="F467" i="13"/>
  <c r="K467" i="13" s="1"/>
  <c r="M467" i="13" s="1"/>
  <c r="F233" i="13"/>
  <c r="K233" i="13" s="1"/>
  <c r="M233" i="13" s="1"/>
  <c r="F599" i="13"/>
  <c r="K599" i="13" s="1"/>
  <c r="M599" i="13" s="1"/>
  <c r="F228" i="13"/>
  <c r="K228" i="13" s="1"/>
  <c r="M228" i="13" s="1"/>
  <c r="F319" i="13"/>
  <c r="K319" i="13" s="1"/>
  <c r="M319" i="13" s="1"/>
  <c r="F674" i="13"/>
  <c r="K674" i="13" s="1"/>
  <c r="M674" i="13" s="1"/>
  <c r="F212" i="13"/>
  <c r="K212" i="13" s="1"/>
  <c r="M212" i="13" s="1"/>
  <c r="F592" i="13"/>
  <c r="K592" i="13" s="1"/>
  <c r="M592" i="13" s="1"/>
  <c r="F473" i="13"/>
  <c r="K473" i="13" s="1"/>
  <c r="M473" i="13" s="1"/>
  <c r="F206" i="13"/>
  <c r="K206" i="13" s="1"/>
  <c r="M206" i="13" s="1"/>
  <c r="F396" i="13"/>
  <c r="K396" i="13" s="1"/>
  <c r="M396" i="13" s="1"/>
  <c r="F360" i="13"/>
  <c r="K360" i="13" s="1"/>
  <c r="M360" i="13" s="1"/>
  <c r="F267" i="13"/>
  <c r="K267" i="13" s="1"/>
  <c r="M267" i="13" s="1"/>
  <c r="F524" i="13"/>
  <c r="K524" i="13" s="1"/>
  <c r="M524" i="13" s="1"/>
  <c r="F507" i="13"/>
  <c r="K507" i="13" s="1"/>
  <c r="M507" i="13" s="1"/>
  <c r="F540" i="13"/>
  <c r="K540" i="13" s="1"/>
  <c r="M540" i="13" s="1"/>
  <c r="F371" i="13"/>
  <c r="K371" i="13" s="1"/>
  <c r="M371" i="13" s="1"/>
  <c r="F201" i="13"/>
  <c r="K201" i="13" s="1"/>
  <c r="M201" i="13" s="1"/>
  <c r="F60" i="13"/>
  <c r="K60" i="13" s="1"/>
  <c r="M60" i="13" s="1"/>
  <c r="F237" i="13"/>
  <c r="K237" i="13" s="1"/>
  <c r="M237" i="13" s="1"/>
  <c r="F259" i="13"/>
  <c r="K259" i="13" s="1"/>
  <c r="M259" i="13" s="1"/>
  <c r="F317" i="13"/>
  <c r="K317" i="13" s="1"/>
  <c r="M317" i="13" s="1"/>
  <c r="F151" i="13"/>
  <c r="K151" i="13" s="1"/>
  <c r="M151" i="13" s="1"/>
  <c r="F385" i="13"/>
  <c r="K385" i="13" s="1"/>
  <c r="M385" i="13" s="1"/>
  <c r="F370" i="13"/>
  <c r="K370" i="13" s="1"/>
  <c r="M370" i="13" s="1"/>
  <c r="F665" i="13"/>
  <c r="K665" i="13" s="1"/>
  <c r="M665" i="13" s="1"/>
  <c r="F499" i="13"/>
  <c r="K499" i="13" s="1"/>
  <c r="M499" i="13" s="1"/>
  <c r="F135" i="13"/>
  <c r="K135" i="13" s="1"/>
  <c r="M135" i="13" s="1"/>
  <c r="F260" i="13"/>
  <c r="K260" i="13" s="1"/>
  <c r="M260" i="13" s="1"/>
  <c r="F350" i="13"/>
  <c r="K350" i="13" s="1"/>
  <c r="M350" i="13" s="1"/>
  <c r="F542" i="13"/>
  <c r="K542" i="13" s="1"/>
  <c r="M542" i="13" s="1"/>
  <c r="F504" i="13"/>
  <c r="K504" i="13" s="1"/>
  <c r="M504" i="13" s="1"/>
  <c r="F287" i="13"/>
  <c r="K287" i="13" s="1"/>
  <c r="M287" i="13" s="1"/>
  <c r="F486" i="13"/>
  <c r="K486" i="13" s="1"/>
  <c r="M486" i="13" s="1"/>
  <c r="F548" i="13"/>
  <c r="K548" i="13" s="1"/>
  <c r="M548" i="13" s="1"/>
  <c r="F12" i="13"/>
  <c r="K12" i="13" s="1"/>
  <c r="M12" i="13" s="1"/>
  <c r="F556" i="13"/>
  <c r="K556" i="13" s="1"/>
  <c r="M556" i="13" s="1"/>
  <c r="F35" i="13"/>
  <c r="K35" i="13" s="1"/>
  <c r="M35" i="13" s="1"/>
  <c r="F33" i="13"/>
  <c r="K33" i="13" s="1"/>
  <c r="M33" i="13" s="1"/>
  <c r="F455" i="13"/>
  <c r="K455" i="13" s="1"/>
  <c r="M455" i="13" s="1"/>
  <c r="F277" i="13"/>
  <c r="K277" i="13" s="1"/>
  <c r="M277" i="13" s="1"/>
  <c r="F57" i="13"/>
  <c r="K57" i="13" s="1"/>
  <c r="M57" i="13" s="1"/>
  <c r="F83" i="13"/>
  <c r="K83" i="13" s="1"/>
  <c r="M83" i="13" s="1"/>
  <c r="F596" i="13"/>
  <c r="K596" i="13" s="1"/>
  <c r="M596" i="13" s="1"/>
  <c r="F422" i="13"/>
  <c r="K422" i="13" s="1"/>
  <c r="M422" i="13" s="1"/>
  <c r="F395" i="13"/>
  <c r="K395" i="13" s="1"/>
  <c r="M395" i="13" s="1"/>
  <c r="F546" i="13"/>
  <c r="K546" i="13" s="1"/>
  <c r="M546" i="13" s="1"/>
  <c r="F148" i="13"/>
  <c r="K148" i="13" s="1"/>
  <c r="M148" i="13" s="1"/>
  <c r="F493" i="13"/>
  <c r="K493" i="13" s="1"/>
  <c r="M493" i="13" s="1"/>
  <c r="F85" i="13"/>
  <c r="K85" i="13" s="1"/>
  <c r="M85" i="13" s="1"/>
  <c r="F489" i="13"/>
  <c r="K489" i="13" s="1"/>
  <c r="M489" i="13" s="1"/>
  <c r="F32" i="13"/>
  <c r="K32" i="13" s="1"/>
  <c r="M32" i="13" s="1"/>
  <c r="F426" i="13"/>
  <c r="K426" i="13" s="1"/>
  <c r="M426" i="13" s="1"/>
  <c r="F137" i="13"/>
  <c r="K137" i="13" s="1"/>
  <c r="M137" i="13" s="1"/>
  <c r="F482" i="13"/>
  <c r="K482" i="13" s="1"/>
  <c r="M482" i="13" s="1"/>
  <c r="F558" i="13"/>
  <c r="K558" i="13" s="1"/>
  <c r="M558" i="13" s="1"/>
  <c r="F561" i="13"/>
  <c r="K561" i="13" s="1"/>
  <c r="M561" i="13" s="1"/>
  <c r="F127" i="13"/>
  <c r="K127" i="13" s="1"/>
  <c r="M127" i="13" s="1"/>
  <c r="F593" i="13"/>
  <c r="K593" i="13" s="1"/>
  <c r="M593" i="13" s="1"/>
  <c r="F466" i="13"/>
  <c r="K466" i="13" s="1"/>
  <c r="M466" i="13" s="1"/>
  <c r="F490" i="13"/>
  <c r="K490" i="13" s="1"/>
  <c r="M490" i="13" s="1"/>
  <c r="F281" i="13"/>
  <c r="K281" i="13" s="1"/>
  <c r="M281" i="13" s="1"/>
  <c r="F522" i="13"/>
  <c r="K522" i="13" s="1"/>
  <c r="M522" i="13" s="1"/>
  <c r="F238" i="13"/>
  <c r="K238" i="13" s="1"/>
  <c r="M238" i="13" s="1"/>
  <c r="F152" i="13"/>
  <c r="K152" i="13" s="1"/>
  <c r="M152" i="13" s="1"/>
  <c r="F293" i="13"/>
  <c r="K293" i="13" s="1"/>
  <c r="M293" i="13" s="1"/>
  <c r="F113" i="13"/>
  <c r="K113" i="13" s="1"/>
  <c r="M113" i="13" s="1"/>
  <c r="F304" i="13"/>
  <c r="K304" i="13" s="1"/>
  <c r="M304" i="13" s="1"/>
  <c r="F26" i="13"/>
  <c r="K26" i="13" s="1"/>
  <c r="M26" i="13" s="1"/>
  <c r="F192" i="13"/>
  <c r="K192" i="13" s="1"/>
  <c r="M192" i="13" s="1"/>
  <c r="F211" i="13"/>
  <c r="K211" i="13" s="1"/>
  <c r="M211" i="13" s="1"/>
  <c r="F288" i="13"/>
  <c r="K288" i="13" s="1"/>
  <c r="M288" i="13" s="1"/>
  <c r="F310" i="13"/>
  <c r="K310" i="13" s="1"/>
  <c r="M310" i="13" s="1"/>
  <c r="F108" i="13"/>
  <c r="K108" i="13" s="1"/>
  <c r="M108" i="13" s="1"/>
  <c r="F337" i="13"/>
  <c r="K337" i="13" s="1"/>
  <c r="M337" i="13" s="1"/>
  <c r="F264" i="13"/>
  <c r="K264" i="13" s="1"/>
  <c r="M264" i="13" s="1"/>
  <c r="F358" i="13"/>
  <c r="K358" i="13" s="1"/>
  <c r="M358" i="13" s="1"/>
  <c r="F48" i="13"/>
  <c r="K48" i="13" s="1"/>
  <c r="M48" i="13" s="1"/>
  <c r="F453" i="13"/>
  <c r="K453" i="13" s="1"/>
  <c r="M453" i="13" s="1"/>
  <c r="F353" i="13"/>
  <c r="K353" i="13" s="1"/>
  <c r="M353" i="13" s="1"/>
  <c r="F24" i="13"/>
  <c r="K24" i="13" s="1"/>
  <c r="M24" i="13" s="1"/>
  <c r="F39" i="13"/>
  <c r="K39" i="13" s="1"/>
  <c r="M39" i="13" s="1"/>
  <c r="F204" i="13"/>
  <c r="K204" i="13" s="1"/>
  <c r="M204" i="13" s="1"/>
  <c r="F165" i="13"/>
  <c r="K165" i="13" s="1"/>
  <c r="M165" i="13" s="1"/>
  <c r="F347" i="13"/>
  <c r="K347" i="13" s="1"/>
  <c r="M347" i="13" s="1"/>
  <c r="F257" i="13"/>
  <c r="K257" i="13" s="1"/>
  <c r="M257" i="13" s="1"/>
  <c r="F195" i="13"/>
  <c r="K195" i="13" s="1"/>
  <c r="M195" i="13" s="1"/>
  <c r="F198" i="13"/>
  <c r="K198" i="13" s="1"/>
  <c r="M198" i="13" s="1"/>
  <c r="F443" i="13"/>
  <c r="K443" i="13" s="1"/>
  <c r="M443" i="13" s="1"/>
  <c r="F76" i="13"/>
  <c r="K76" i="13" s="1"/>
  <c r="M76" i="13" s="1"/>
  <c r="F444" i="13"/>
  <c r="K444" i="13" s="1"/>
  <c r="M444" i="13" s="1"/>
  <c r="F291" i="13"/>
  <c r="K291" i="13" s="1"/>
  <c r="M291" i="13" s="1"/>
  <c r="F167" i="13"/>
  <c r="K167" i="13" s="1"/>
  <c r="M167" i="13" s="1"/>
  <c r="F227" i="13"/>
  <c r="K227" i="13" s="1"/>
  <c r="M227" i="13" s="1"/>
  <c r="F197" i="13"/>
  <c r="K197" i="13" s="1"/>
  <c r="M197" i="13" s="1"/>
  <c r="F14" i="13"/>
  <c r="K14" i="13" s="1"/>
  <c r="M14" i="13" s="1"/>
  <c r="F351" i="13"/>
  <c r="K351" i="13" s="1"/>
  <c r="M351" i="13" s="1"/>
  <c r="F420" i="13"/>
  <c r="K420" i="13" s="1"/>
  <c r="M420" i="13" s="1"/>
  <c r="F146" i="13"/>
  <c r="K146" i="13" s="1"/>
  <c r="M146" i="13" s="1"/>
  <c r="F188" i="13"/>
  <c r="K188" i="13" s="1"/>
  <c r="M188" i="13" s="1"/>
  <c r="F175" i="13"/>
  <c r="K175" i="13" s="1"/>
  <c r="M175" i="13" s="1"/>
  <c r="F217" i="13"/>
  <c r="K217" i="13" s="1"/>
  <c r="M217" i="13" s="1"/>
  <c r="F468" i="13"/>
  <c r="K468" i="13" s="1"/>
  <c r="M468" i="13" s="1"/>
  <c r="F327" i="13"/>
  <c r="K327" i="13" s="1"/>
  <c r="M327" i="13" s="1"/>
  <c r="F92" i="13"/>
  <c r="K92" i="13" s="1"/>
  <c r="M92" i="13" s="1"/>
  <c r="F354" i="13"/>
  <c r="K354" i="13" s="1"/>
  <c r="M354" i="13" s="1"/>
  <c r="F244" i="13"/>
  <c r="K244" i="13" s="1"/>
  <c r="M244" i="13" s="1"/>
  <c r="F186" i="13"/>
  <c r="K186" i="13" s="1"/>
  <c r="M186" i="13" s="1"/>
  <c r="F149" i="13"/>
  <c r="K149" i="13" s="1"/>
  <c r="M149" i="13" s="1"/>
  <c r="F98" i="13"/>
  <c r="K98" i="13" s="1"/>
  <c r="M98" i="13" s="1"/>
  <c r="F276" i="13"/>
  <c r="K276" i="13" s="1"/>
  <c r="M276" i="13" s="1"/>
  <c r="F362" i="13"/>
  <c r="K362" i="13" s="1"/>
  <c r="M362" i="13" s="1"/>
  <c r="F80" i="13"/>
  <c r="K80" i="13" s="1"/>
  <c r="M80" i="13" s="1"/>
  <c r="F322" i="13"/>
  <c r="K322" i="13" s="1"/>
  <c r="M322" i="13" s="1"/>
  <c r="F16" i="13"/>
  <c r="K16" i="13" s="1"/>
  <c r="M16" i="13" s="1"/>
  <c r="F177" i="13"/>
  <c r="K177" i="13" s="1"/>
  <c r="M177" i="13" s="1"/>
  <c r="F18" i="13"/>
  <c r="K18" i="13" s="1"/>
  <c r="M18" i="13" s="1"/>
  <c r="F21" i="13"/>
  <c r="K21" i="13" s="1"/>
  <c r="M21" i="13" s="1"/>
  <c r="F54" i="13"/>
  <c r="K54" i="13" s="1"/>
  <c r="M54" i="13" s="1"/>
  <c r="F117" i="13"/>
  <c r="K117" i="13" s="1"/>
  <c r="M117" i="13" s="1"/>
  <c r="F27" i="13"/>
  <c r="K27" i="13" s="1"/>
  <c r="M27" i="13" s="1"/>
  <c r="F230" i="13"/>
  <c r="K230" i="13" s="1"/>
  <c r="M230" i="13" s="1"/>
  <c r="F112" i="13"/>
  <c r="K112" i="13" s="1"/>
  <c r="M112" i="13" s="1"/>
  <c r="F64" i="13"/>
  <c r="K64" i="13" s="1"/>
  <c r="M64" i="13" s="1"/>
  <c r="F140" i="13"/>
  <c r="K140" i="13" s="1"/>
  <c r="M140" i="13" s="1"/>
  <c r="F429" i="13"/>
  <c r="K429" i="13" s="1"/>
  <c r="M429" i="13" s="1"/>
  <c r="F183" i="13"/>
  <c r="K183" i="13" s="1"/>
  <c r="M183" i="13" s="1"/>
  <c r="F116" i="13"/>
  <c r="K116" i="13" s="1"/>
  <c r="M116" i="13" s="1"/>
  <c r="F268" i="13"/>
  <c r="K268" i="13" s="1"/>
  <c r="M268" i="13" s="1"/>
  <c r="F331" i="13"/>
  <c r="K331" i="13" s="1"/>
  <c r="M331" i="13" s="1"/>
  <c r="F15" i="13"/>
  <c r="K15" i="13" s="1"/>
  <c r="M15" i="13" s="1"/>
  <c r="F312" i="13"/>
  <c r="K312" i="13" s="1"/>
  <c r="M312" i="13" s="1"/>
  <c r="F236" i="13"/>
  <c r="K236" i="13" s="1"/>
  <c r="M236" i="13" s="1"/>
  <c r="F178" i="13"/>
  <c r="K178" i="13" s="1"/>
  <c r="M178" i="13" s="1"/>
  <c r="F75" i="13"/>
  <c r="K75" i="13" s="1"/>
  <c r="M75" i="13" s="1"/>
  <c r="F202" i="13"/>
  <c r="K202" i="13" s="1"/>
  <c r="M202" i="13" s="1"/>
  <c r="F174" i="13"/>
  <c r="K174" i="13" s="1"/>
  <c r="M174" i="13" s="1"/>
  <c r="F115" i="13"/>
  <c r="K115" i="13" s="1"/>
  <c r="M115" i="13" s="1"/>
  <c r="I464" i="13"/>
  <c r="F464" i="13"/>
  <c r="K464" i="13" s="1"/>
  <c r="M464" i="13" s="1"/>
  <c r="K644" i="13" l="1"/>
  <c r="M644" i="13" s="1"/>
</calcChain>
</file>

<file path=xl/sharedStrings.xml><?xml version="1.0" encoding="utf-8"?>
<sst xmlns="http://schemas.openxmlformats.org/spreadsheetml/2006/main" count="1387" uniqueCount="710">
  <si>
    <t xml:space="preserve">Huélago                                                               </t>
  </si>
  <si>
    <t xml:space="preserve">Granada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</si>
  <si>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</si>
  <si>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</si>
  <si>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Gualchos                                                              </t>
  </si>
  <si>
    <t xml:space="preserve">Itrabo                                                                </t>
  </si>
  <si>
    <t xml:space="preserve">Domingo Pérez de Granada                                              </t>
  </si>
  <si>
    <t xml:space="preserve">Dehesas Viejas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</si>
  <si>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</si>
  <si>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</si>
  <si>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Güejar Sierra                                                         </t>
  </si>
  <si>
    <t xml:space="preserve">Juviles                                                               </t>
  </si>
  <si>
    <t xml:space="preserve">Guadahortuna                                                          </t>
  </si>
  <si>
    <t xml:space="preserve">Gorafe                                                                </t>
  </si>
  <si>
    <t xml:space="preserve">Gor                                                                   </t>
  </si>
  <si>
    <t xml:space="preserve">Gobernador                                                            </t>
  </si>
  <si>
    <t xml:space="preserve">Fuente Vaqueros                                                       </t>
  </si>
  <si>
    <t xml:space="preserve">Freila                                                                </t>
  </si>
  <si>
    <t xml:space="preserve">Fonelas                                                               </t>
  </si>
  <si>
    <t xml:space="preserve">Ferreira                                                              </t>
  </si>
  <si>
    <t xml:space="preserve">Escúzar                                                               </t>
  </si>
  <si>
    <t xml:space="preserve">Güevéjar                                                              </t>
  </si>
  <si>
    <t xml:space="preserve">Marchal                                                               </t>
  </si>
  <si>
    <t xml:space="preserve">Orce                                                                  </t>
  </si>
  <si>
    <t xml:space="preserve">Nívar                                                                 </t>
  </si>
  <si>
    <t xml:space="preserve">Nigüelas                                                              </t>
  </si>
  <si>
    <t xml:space="preserve">Murtas                                                                </t>
  </si>
  <si>
    <t xml:space="preserve">Moraleda de Zafayona                                                  </t>
  </si>
  <si>
    <t xml:space="preserve">Montillana                                                            </t>
  </si>
  <si>
    <t xml:space="preserve">Montejícar                                                            </t>
  </si>
  <si>
    <t xml:space="preserve">Jete                                                                  </t>
  </si>
  <si>
    <t xml:space="preserve">Moclín                                                                </t>
  </si>
  <si>
    <t xml:space="preserve">Jun                                                                   </t>
  </si>
  <si>
    <t xml:space="preserve">Malahá (La)                                                           </t>
  </si>
  <si>
    <t xml:space="preserve">Lugros                                                                </t>
  </si>
  <si>
    <t xml:space="preserve">Lobras                                                                </t>
  </si>
  <si>
    <t xml:space="preserve">Lentegí                                                               </t>
  </si>
  <si>
    <t xml:space="preserve">Lecrín                                                                </t>
  </si>
  <si>
    <t xml:space="preserve">Lanteira                                                              </t>
  </si>
  <si>
    <t xml:space="preserve">Lanjarón                                                              </t>
  </si>
  <si>
    <t xml:space="preserve">Láchar                                                                </t>
  </si>
  <si>
    <t xml:space="preserve">Calahorra (La)                                                        </t>
  </si>
  <si>
    <t xml:space="preserve">Dólar                                                                 </t>
  </si>
  <si>
    <t xml:space="preserve">Molvízar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</si>
  <si>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</si>
  <si>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</si>
  <si>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Benamaurel                                                            </t>
  </si>
  <si>
    <t xml:space="preserve">Benalúa de las Villas                                                 </t>
  </si>
  <si>
    <t xml:space="preserve">Benalúa                                                               </t>
  </si>
  <si>
    <t xml:space="preserve">Beas de Guadix                                                        </t>
  </si>
  <si>
    <t xml:space="preserve">Beas de Granada                                                       </t>
  </si>
  <si>
    <t xml:space="preserve">Játar                                                                 </t>
  </si>
  <si>
    <t xml:space="preserve">Cacín                                                                 </t>
  </si>
  <si>
    <t xml:space="preserve">Alquife                                                               </t>
  </si>
  <si>
    <t xml:space="preserve">Cádiar                                                                </t>
  </si>
  <si>
    <t xml:space="preserve">Almegíjar                                                             </t>
  </si>
  <si>
    <t xml:space="preserve">Alicún de Ortega                                                      </t>
  </si>
  <si>
    <t xml:space="preserve">Algarinejo                                                            </t>
  </si>
  <si>
    <t xml:space="preserve">Aldeire                                                               </t>
  </si>
  <si>
    <t xml:space="preserve">Albuñuelas                                                            </t>
  </si>
  <si>
    <t xml:space="preserve">Albuñán                                                               </t>
  </si>
  <si>
    <t xml:space="preserve">Albondón                                                              </t>
  </si>
  <si>
    <t xml:space="preserve">Alamedilla                                                            </t>
  </si>
  <si>
    <t xml:space="preserve">Agrón                                                                 </t>
  </si>
  <si>
    <t xml:space="preserve">Arenas del Rey                                                        </t>
  </si>
  <si>
    <t xml:space="preserve">Cogollos de la Vega                                                   </t>
  </si>
  <si>
    <t xml:space="preserve">Dílar                                                                 </t>
  </si>
  <si>
    <t xml:space="preserve">Diezma                                                                </t>
  </si>
  <si>
    <t xml:space="preserve">Deifontes                                                             </t>
  </si>
  <si>
    <t xml:space="preserve">Dehesas de Guadix                                                     </t>
  </si>
  <si>
    <t xml:space="preserve">Darro                                                                 </t>
  </si>
  <si>
    <t xml:space="preserve">Chimeneas                                                             </t>
  </si>
  <si>
    <t xml:space="preserve">Cúllar                                                                </t>
  </si>
  <si>
    <t xml:space="preserve">Cortes y Graena                                                       </t>
  </si>
  <si>
    <t xml:space="preserve">Busquístar                                                            </t>
  </si>
  <si>
    <t xml:space="preserve">Colomera                                                              </t>
  </si>
  <si>
    <t xml:space="preserve">Dúdar                                                                 </t>
  </si>
  <si>
    <t xml:space="preserve">Cogollos de Guadix                                                    </t>
  </si>
  <si>
    <t xml:space="preserve">Cijuela                                                               </t>
  </si>
  <si>
    <t xml:space="preserve">Castril                                                               </t>
  </si>
  <si>
    <t xml:space="preserve">Castilléjar                                                           </t>
  </si>
  <si>
    <t xml:space="preserve">Cástaras                                                              </t>
  </si>
  <si>
    <t xml:space="preserve">Carataunas                                                            </t>
  </si>
  <si>
    <t xml:space="preserve">Capileira                                                             </t>
  </si>
  <si>
    <t xml:space="preserve">Cáñar                                                                 </t>
  </si>
  <si>
    <t xml:space="preserve">Caniles                                                               </t>
  </si>
  <si>
    <t xml:space="preserve">Campotéjar                                                            </t>
  </si>
  <si>
    <t xml:space="preserve">Calicasas                                                             </t>
  </si>
  <si>
    <t xml:space="preserve">Cortes de Baza                                                        </t>
  </si>
  <si>
    <t xml:space="preserve">Nevada                                                                </t>
  </si>
  <si>
    <t xml:space="preserve">Ugíjar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</si>
  <si>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</si>
  <si>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</si>
  <si>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Ventas de Huelma                                                      </t>
  </si>
  <si>
    <t xml:space="preserve">Villanueva de las Torres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</si>
  <si>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</si>
  <si>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</si>
  <si>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</si>
  <si>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</si>
  <si>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Turón                                                                 </t>
  </si>
  <si>
    <t xml:space="preserve">Valle (El)                                                            </t>
  </si>
  <si>
    <t xml:space="preserve">Guajares (Los)                                                        </t>
  </si>
  <si>
    <t xml:space="preserve">Alpujarra de la Sierra                                                </t>
  </si>
  <si>
    <t xml:space="preserve">Valle del Zalabí                                                      </t>
  </si>
  <si>
    <t xml:space="preserve">Morelábor                                                             </t>
  </si>
  <si>
    <t xml:space="preserve">Pinar (El)                                                            </t>
  </si>
  <si>
    <t xml:space="preserve">Cuevas del Campo                                                      </t>
  </si>
  <si>
    <t xml:space="preserve">Zagra                                                                 </t>
  </si>
  <si>
    <t xml:space="preserve">Otívar                                                                </t>
  </si>
  <si>
    <t xml:space="preserve">Taha (La)                                                             </t>
  </si>
  <si>
    <t xml:space="preserve">Pinos Genil                                                           </t>
  </si>
  <si>
    <t xml:space="preserve">Pampaneira                                                            </t>
  </si>
  <si>
    <t xml:space="preserve">Villamena                                                             </t>
  </si>
  <si>
    <t xml:space="preserve">Trevélez                                                              </t>
  </si>
  <si>
    <t xml:space="preserve">Pedro Martínez                                                        </t>
  </si>
  <si>
    <t xml:space="preserve">Peza (La)                                                             </t>
  </si>
  <si>
    <t xml:space="preserve">Valderrubio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</si>
  <si>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</si>
  <si>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</si>
  <si>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</si>
  <si>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</si>
  <si>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Sorvilán                                                              </t>
  </si>
  <si>
    <t xml:space="preserve">Torvizcón                                                             </t>
  </si>
  <si>
    <t xml:space="preserve">Puebla de Don Fadrique                                                </t>
  </si>
  <si>
    <t xml:space="preserve">Torre-Cardela                                                         </t>
  </si>
  <si>
    <t xml:space="preserve">Soportújar                                                            </t>
  </si>
  <si>
    <t xml:space="preserve">Santa Cruz del Comercio                                               </t>
  </si>
  <si>
    <t xml:space="preserve">Salar                                                                 </t>
  </si>
  <si>
    <t xml:space="preserve">Rubite                                                                </t>
  </si>
  <si>
    <t xml:space="preserve">Quéntar                                                               </t>
  </si>
  <si>
    <t xml:space="preserve">Paymogo                                                               </t>
  </si>
  <si>
    <t xml:space="preserve">Huelva                </t>
  </si>
  <si>
    <t xml:space="preserve">Marines (Los)                                                         </t>
  </si>
  <si>
    <t xml:space="preserve">Puebla de Guzmán                                                      </t>
  </si>
  <si>
    <t xml:space="preserve">Niebla                                                                </t>
  </si>
  <si>
    <t xml:space="preserve">Paterna del Campo                                                     </t>
  </si>
  <si>
    <t xml:space="preserve">Nava (La)                                                             </t>
  </si>
  <si>
    <t xml:space="preserve">Minas de Riotinto                                                     </t>
  </si>
  <si>
    <t xml:space="preserve">Manzanilla                                                            </t>
  </si>
  <si>
    <t xml:space="preserve">Linares de la Sierra                                                  </t>
  </si>
  <si>
    <t xml:space="preserve">Jabugo                                                                </t>
  </si>
  <si>
    <t xml:space="preserve">Beas                                                                  </t>
  </si>
  <si>
    <t xml:space="preserve">Zalamea la Real                                                       </t>
  </si>
  <si>
    <t xml:space="preserve">Villarrasa                                                            </t>
  </si>
  <si>
    <t xml:space="preserve">Villanueva de los Castillejos                                         </t>
  </si>
  <si>
    <t xml:space="preserve">Villanueva de las Cruces                                              </t>
  </si>
  <si>
    <t xml:space="preserve">Santa Olalla del Cala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</si>
  <si>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</si>
  <si>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</si>
  <si>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Zufre                                                                 </t>
  </si>
  <si>
    <t xml:space="preserve">San Bartolomé de la Torre                                             </t>
  </si>
  <si>
    <t xml:space="preserve">Villalba del Alcor                                                    </t>
  </si>
  <si>
    <t xml:space="preserve">Cala                                                                  </t>
  </si>
  <si>
    <t xml:space="preserve">Cabezas Rubias                                                        </t>
  </si>
  <si>
    <t xml:space="preserve">Campillo (El)                                                         </t>
  </si>
  <si>
    <t xml:space="preserve">Aroche                                                                </t>
  </si>
  <si>
    <t xml:space="preserve">Alosno                                                                </t>
  </si>
  <si>
    <t xml:space="preserve">Almonaster la Real                                                    </t>
  </si>
  <si>
    <t xml:space="preserve">Almendro (El)                                                         </t>
  </si>
  <si>
    <t xml:space="preserve">Valdelarco                                                            </t>
  </si>
  <si>
    <t xml:space="preserve">Chucena                                                               </t>
  </si>
  <si>
    <t xml:space="preserve">Hinojos                                                               </t>
  </si>
  <si>
    <t xml:space="preserve">Higuera de la Sierra                                                  </t>
  </si>
  <si>
    <t xml:space="preserve">Granado (El)                                                          </t>
  </si>
  <si>
    <t xml:space="preserve">Galaroza                                                              </t>
  </si>
  <si>
    <t xml:space="preserve">Calañas                                                               </t>
  </si>
  <si>
    <t xml:space="preserve">Escacena del Campo                                                    </t>
  </si>
  <si>
    <t xml:space="preserve">Cortelazor                                                            </t>
  </si>
  <si>
    <t xml:space="preserve">Cortegana                                                             </t>
  </si>
  <si>
    <t xml:space="preserve">Fuenteheridos                                                         </t>
  </si>
  <si>
    <t xml:space="preserve">Villablanca                                                           </t>
  </si>
  <si>
    <t xml:space="preserve">Somontín                                                              </t>
  </si>
  <si>
    <t xml:space="preserve">Almería               </t>
  </si>
  <si>
    <t xml:space="preserve">Velefique                                                             </t>
  </si>
  <si>
    <t xml:space="preserve">Urrácal                                                               </t>
  </si>
  <si>
    <t xml:space="preserve">Uleila del Campo                                                      </t>
  </si>
  <si>
    <t xml:space="preserve">Turrillas                                                             </t>
  </si>
  <si>
    <t xml:space="preserve">Turre                                                                 </t>
  </si>
  <si>
    <t xml:space="preserve">Tíjola                                                                </t>
  </si>
  <si>
    <t xml:space="preserve">Terque                                                                </t>
  </si>
  <si>
    <t xml:space="preserve">Tahal                                                                 </t>
  </si>
  <si>
    <t xml:space="preserve">Taberno                                                               </t>
  </si>
  <si>
    <t xml:space="preserve">Tabernas                                                              </t>
  </si>
  <si>
    <t xml:space="preserve">Pechina                                                               </t>
  </si>
  <si>
    <t xml:space="preserve">Sorbas                                                                </t>
  </si>
  <si>
    <t xml:space="preserve">Sierro                                                                </t>
  </si>
  <si>
    <t xml:space="preserve">Serón                                                                 </t>
  </si>
  <si>
    <t xml:space="preserve">Senés                                                                 </t>
  </si>
  <si>
    <t xml:space="preserve">Santa Fe de Mondújar                                                  </t>
  </si>
  <si>
    <t xml:space="preserve">Santa Cruz de Marchena                                                </t>
  </si>
  <si>
    <t xml:space="preserve">Rioja                                                                 </t>
  </si>
  <si>
    <t xml:space="preserve">Rágol                                                                 </t>
  </si>
  <si>
    <t xml:space="preserve">Suflí                                                                 </t>
  </si>
  <si>
    <t xml:space="preserve">Alicún 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</si>
  <si>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</si>
  <si>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</si>
  <si>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</si>
  <si>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</si>
  <si>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</si>
  <si>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</si>
  <si>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Vélez-Blanco                                                          </t>
  </si>
  <si>
    <t xml:space="preserve">Alhama de Almería                                                     </t>
  </si>
  <si>
    <t xml:space="preserve">Almócita               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</si>
  <si>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</si>
  <si>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</si>
  <si>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Tres Villas (Las)                                                     </t>
  </si>
  <si>
    <t xml:space="preserve">Zurgena                                                               </t>
  </si>
  <si>
    <t xml:space="preserve">Alcudia de Monteagud                                                  </t>
  </si>
  <si>
    <t xml:space="preserve">Bentarique                                                            </t>
  </si>
  <si>
    <t xml:space="preserve">Fondón                                                                </t>
  </si>
  <si>
    <t xml:space="preserve">Fiñana                                                                </t>
  </si>
  <si>
    <t xml:space="preserve">Fines                                                                 </t>
  </si>
  <si>
    <t xml:space="preserve">Dalías                                                                </t>
  </si>
  <si>
    <t xml:space="preserve">Chirivel                                                              </t>
  </si>
  <si>
    <t xml:space="preserve">Chercos                                                               </t>
  </si>
  <si>
    <t xml:space="preserve">Cóbdar                                                                </t>
  </si>
  <si>
    <t xml:space="preserve">Castro de Filabres                                                    </t>
  </si>
  <si>
    <t xml:space="preserve">Gádor                                                                 </t>
  </si>
  <si>
    <t xml:space="preserve">Balanegra                                                             </t>
  </si>
  <si>
    <t xml:space="preserve">Canjáyar                                                              </t>
  </si>
  <si>
    <t xml:space="preserve">Benizalón                                                             </t>
  </si>
  <si>
    <t xml:space="preserve">Benitagla                                                             </t>
  </si>
  <si>
    <t xml:space="preserve">Benahadux                                                             </t>
  </si>
  <si>
    <t xml:space="preserve">Bédar                                                                 </t>
  </si>
  <si>
    <t xml:space="preserve">Bayarque                                                              </t>
  </si>
  <si>
    <t xml:space="preserve">Bayárcal                                                              </t>
  </si>
  <si>
    <t xml:space="preserve">Bacares                                                               </t>
  </si>
  <si>
    <t xml:space="preserve">Armuña de Almanzora                                                   </t>
  </si>
  <si>
    <t xml:space="preserve">Paterna del Río                                                       </t>
  </si>
  <si>
    <t xml:space="preserve">Arboleas                                                              </t>
  </si>
  <si>
    <t xml:space="preserve">Cantoria                                                              </t>
  </si>
  <si>
    <t xml:space="preserve">María                                                                 </t>
  </si>
  <si>
    <t xml:space="preserve">Oria                                                                  </t>
  </si>
  <si>
    <t xml:space="preserve">Gallardos (Los)                                                       </t>
  </si>
  <si>
    <t xml:space="preserve">Olula de Castro                                                       </t>
  </si>
  <si>
    <t xml:space="preserve">Ohanes                                                                </t>
  </si>
  <si>
    <t xml:space="preserve">Lúcar                                                                 </t>
  </si>
  <si>
    <t xml:space="preserve">Lucainena de las Torres                                               </t>
  </si>
  <si>
    <t xml:space="preserve">Gérgal                                                                </t>
  </si>
  <si>
    <t xml:space="preserve">Huécija                                                               </t>
  </si>
  <si>
    <t xml:space="preserve">Nacimiento                                                            </t>
  </si>
  <si>
    <t xml:space="preserve">Lubrín                                                                </t>
  </si>
  <si>
    <t xml:space="preserve">Illar                                                                 </t>
  </si>
  <si>
    <t xml:space="preserve">Líjar                                                                 </t>
  </si>
  <si>
    <t xml:space="preserve">Instinción                                                            </t>
  </si>
  <si>
    <t xml:space="preserve">Laroya                                                                </t>
  </si>
  <si>
    <t xml:space="preserve">Láujar de Andarax                                                     </t>
  </si>
  <si>
    <t xml:space="preserve">Jaén                  </t>
  </si>
  <si>
    <t xml:space="preserve">Carboneros                                                            </t>
  </si>
  <si>
    <t xml:space="preserve">Canena                                                                </t>
  </si>
  <si>
    <t xml:space="preserve">Campillo de Arenas                                                    </t>
  </si>
  <si>
    <t xml:space="preserve">Cambil                                                                </t>
  </si>
  <si>
    <t xml:space="preserve">Cabra del Santo Cristo                                                </t>
  </si>
  <si>
    <t xml:space="preserve">Benatae                                                               </t>
  </si>
  <si>
    <t xml:space="preserve">Bélmez de la Moraleda                                                 </t>
  </si>
  <si>
    <t xml:space="preserve">Arjonilla                                                             </t>
  </si>
  <si>
    <t xml:space="preserve">Aldeaquemada                                                          </t>
  </si>
  <si>
    <t xml:space="preserve">Lopera                                                                </t>
  </si>
  <si>
    <t xml:space="preserve">Baños de la Encina                                                    </t>
  </si>
  <si>
    <t xml:space="preserve">Higuera de Calatrava                                                  </t>
  </si>
  <si>
    <t xml:space="preserve">Lupión                                                                </t>
  </si>
  <si>
    <t xml:space="preserve">Larva                                                                 </t>
  </si>
  <si>
    <t xml:space="preserve">Jimena                                                                </t>
  </si>
  <si>
    <t xml:space="preserve">Jabalquinto                                                           </t>
  </si>
  <si>
    <t xml:space="preserve">Iznatoraf                                                             </t>
  </si>
  <si>
    <t xml:space="preserve">Iruela (La)                                                           </t>
  </si>
  <si>
    <t xml:space="preserve">Ibros                                                                 </t>
  </si>
  <si>
    <t xml:space="preserve">Huesa                                                                 </t>
  </si>
  <si>
    <t xml:space="preserve">Hinojares                                                             </t>
  </si>
  <si>
    <t xml:space="preserve">Cazalilla                                                             </t>
  </si>
  <si>
    <t xml:space="preserve">Lahiguera                                                             </t>
  </si>
  <si>
    <t xml:space="preserve">Guardia de Jaén (La)                                                  </t>
  </si>
  <si>
    <t xml:space="preserve">Génave                                                                </t>
  </si>
  <si>
    <t xml:space="preserve">Fuerte del Rey                                                        </t>
  </si>
  <si>
    <t xml:space="preserve">Frailes                                                               </t>
  </si>
  <si>
    <t xml:space="preserve">Espelúy                                                               </t>
  </si>
  <si>
    <t xml:space="preserve">Escañuela                                                             </t>
  </si>
  <si>
    <t xml:space="preserve">Chilluévar                                                            </t>
  </si>
  <si>
    <t xml:space="preserve">Chiclana de Segura                                                    </t>
  </si>
  <si>
    <t xml:space="preserve">Hornos                                                                </t>
  </si>
  <si>
    <t xml:space="preserve">Torres de Albánchez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</si>
  <si>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</si>
  <si>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</si>
  <si>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</si>
  <si>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</si>
  <si>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</si>
  <si>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</si>
  <si>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</si>
  <si>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Puerta de Segura (La)                                                 </t>
  </si>
  <si>
    <t xml:space="preserve">Torres                                                                </t>
  </si>
  <si>
    <t xml:space="preserve">Cárcheles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</si>
  <si>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</si>
  <si>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</si>
  <si>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</si>
  <si>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</si>
  <si>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</si>
  <si>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Bedmar y Garcíez                                                      </t>
  </si>
  <si>
    <t xml:space="preserve">Arquillos  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</si>
  <si>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</si>
  <si>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</si>
  <si>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Montizón                                                              </t>
  </si>
  <si>
    <t xml:space="preserve">Villatorres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</si>
  <si>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</si>
  <si>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</si>
  <si>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Pegalajar                                                             </t>
  </si>
  <si>
    <t xml:space="preserve">Puente de Génave                                                      </t>
  </si>
  <si>
    <t xml:space="preserve">Pozo Alcón                                                            </t>
  </si>
  <si>
    <t xml:space="preserve">Pedro Abad                                                            </t>
  </si>
  <si>
    <t xml:space="preserve">Córdoba               </t>
  </si>
  <si>
    <t xml:space="preserve">Monturque                                                             </t>
  </si>
  <si>
    <t xml:space="preserve">Iznájar                                                               </t>
  </si>
  <si>
    <t xml:space="preserve">Obejo                                                                 </t>
  </si>
  <si>
    <t xml:space="preserve">Moriles                                                               </t>
  </si>
  <si>
    <t xml:space="preserve">Montemayor                                                            </t>
  </si>
  <si>
    <t xml:space="preserve">Montalbán de Córdoba                                                  </t>
  </si>
  <si>
    <t xml:space="preserve">Luque                                                                 </t>
  </si>
  <si>
    <t xml:space="preserve">Palenciana                                                            </t>
  </si>
  <si>
    <t xml:space="preserve">Victoria (La)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</si>
  <si>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</si>
  <si>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</si>
  <si>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</si>
  <si>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Villanueva del Duque                                                  </t>
  </si>
  <si>
    <t xml:space="preserve">Hornachuelos                                                          </t>
  </si>
  <si>
    <t xml:space="preserve">Valsequillo                                                           </t>
  </si>
  <si>
    <t xml:space="preserve">Valenzuela                                                            </t>
  </si>
  <si>
    <t xml:space="preserve">Torrecampo                                                            </t>
  </si>
  <si>
    <t xml:space="preserve">Santa Eufemia                                                         </t>
  </si>
  <si>
    <t xml:space="preserve">San Sebastián de los Ballesteros                                      </t>
  </si>
  <si>
    <t xml:space="preserve">Villafranca de Córdoba                                                </t>
  </si>
  <si>
    <t xml:space="preserve">Carcabuey                                                             </t>
  </si>
  <si>
    <t xml:space="preserve">Blázquez (Los)                                                        </t>
  </si>
  <si>
    <t xml:space="preserve">Belalcázar                                                            </t>
  </si>
  <si>
    <t xml:space="preserve">Carpio (El)                                                           </t>
  </si>
  <si>
    <t xml:space="preserve">Añora                                                                 </t>
  </si>
  <si>
    <t xml:space="preserve">Almedinilla                                                           </t>
  </si>
  <si>
    <t xml:space="preserve">Alcaracejos                                                           </t>
  </si>
  <si>
    <t xml:space="preserve">Adamuz                                                                </t>
  </si>
  <si>
    <t xml:space="preserve">Belmez                                                                </t>
  </si>
  <si>
    <t xml:space="preserve">Espiel                                                                </t>
  </si>
  <si>
    <t xml:space="preserve">Granjuela (La)                                                        </t>
  </si>
  <si>
    <t xml:space="preserve">Fuente-Tójar                                                          </t>
  </si>
  <si>
    <t xml:space="preserve">Fuente Obejuna                                                        </t>
  </si>
  <si>
    <t xml:space="preserve">Cardeña                                                               </t>
  </si>
  <si>
    <t xml:space="preserve">Espejo                                                                </t>
  </si>
  <si>
    <t xml:space="preserve">Doña Mencía                                                           </t>
  </si>
  <si>
    <t xml:space="preserve">Conquista                                                             </t>
  </si>
  <si>
    <t xml:space="preserve">Fuente la Lancha                                                      </t>
  </si>
  <si>
    <t xml:space="preserve">Cádiz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</si>
  <si>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</si>
  <si>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</si>
  <si>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</si>
  <si>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San José del Valle                                                    </t>
  </si>
  <si>
    <t xml:space="preserve">Bosque (El)                                                           </t>
  </si>
  <si>
    <t xml:space="preserve">Algar                                                                 </t>
  </si>
  <si>
    <t xml:space="preserve">Castellar de la Frontera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</si>
  <si>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</si>
  <si>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</si>
  <si>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Villanueva de la Concepción                                           </t>
  </si>
  <si>
    <t xml:space="preserve">Málaga                </t>
  </si>
  <si>
    <t xml:space="preserve">Serrato                                                               </t>
  </si>
  <si>
    <t xml:space="preserve">Pujerra                                                               </t>
  </si>
  <si>
    <t xml:space="preserve">Parauta                                                               </t>
  </si>
  <si>
    <t xml:space="preserve">Sierra de Yeguas                                                      </t>
  </si>
  <si>
    <t xml:space="preserve">Montejaque                                                            </t>
  </si>
  <si>
    <t xml:space="preserve">Monda                                                                 </t>
  </si>
  <si>
    <t xml:space="preserve">Mollina                                                               </t>
  </si>
  <si>
    <t xml:space="preserve">Periana                                                               </t>
  </si>
  <si>
    <t xml:space="preserve">Tolox                                                                 </t>
  </si>
  <si>
    <t xml:space="preserve">Villanueva de Tapia                                                   </t>
  </si>
  <si>
    <t xml:space="preserve">Villanueva del Rosario                                                </t>
  </si>
  <si>
    <t xml:space="preserve">Villanueva de Algaidas                                                </t>
  </si>
  <si>
    <t xml:space="preserve">Valle de Abdalajís                                                    </t>
  </si>
  <si>
    <t xml:space="preserve">Sayalonga                                                             </t>
  </si>
  <si>
    <t xml:space="preserve">Montecorto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</si>
  <si>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</si>
  <si>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</si>
  <si>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Teba                                                                  </t>
  </si>
  <si>
    <t xml:space="preserve">Jimera de Líbar                                                       </t>
  </si>
  <si>
    <t xml:space="preserve">Salares                                                               </t>
  </si>
  <si>
    <t xml:space="preserve">Totalán                                                               </t>
  </si>
  <si>
    <t xml:space="preserve">Gaucín                                                                </t>
  </si>
  <si>
    <t xml:space="preserve">Júzcar            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</si>
  <si>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</si>
  <si>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</si>
  <si>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</si>
  <si>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</si>
  <si>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Cuevas Bajas                                                          </t>
  </si>
  <si>
    <t xml:space="preserve">Fuente de Piedra                                                      </t>
  </si>
  <si>
    <t xml:space="preserve">Cortes de la Frontera                                                 </t>
  </si>
  <si>
    <t xml:space="preserve">Guaro  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</si>
  <si>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</si>
  <si>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</si>
  <si>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</si>
  <si>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</si>
  <si>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Carratraca                                                            </t>
  </si>
  <si>
    <t xml:space="preserve">Macharaviaya                                                          </t>
  </si>
  <si>
    <t xml:space="preserve">Viñuela                                                               </t>
  </si>
  <si>
    <t xml:space="preserve">Cuevas del Becerro                                                    </t>
  </si>
  <si>
    <t xml:space="preserve">Algatocín                                                             </t>
  </si>
  <si>
    <t xml:space="preserve">Alfarnatejo                                                           </t>
  </si>
  <si>
    <t xml:space="preserve">Alfarnate                                                             </t>
  </si>
  <si>
    <t xml:space="preserve">Alcaucín                                                              </t>
  </si>
  <si>
    <t xml:space="preserve">Cómpeta                                                               </t>
  </si>
  <si>
    <t xml:space="preserve">Casabermeja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</si>
  <si>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</si>
  <si>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</si>
  <si>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Burgo (El)                                                            </t>
  </si>
  <si>
    <t xml:space="preserve">Canillas de Aceituno                                                  </t>
  </si>
  <si>
    <t xml:space="preserve">Almogía                                                               </t>
  </si>
  <si>
    <t xml:space="preserve">Cañete la Real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</si>
  <si>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</si>
  <si>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</si>
  <si>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Yunquera                                                              </t>
  </si>
  <si>
    <t xml:space="preserve">Cartajima                                                             </t>
  </si>
  <si>
    <t xml:space="preserve">Alozaina                                                              </t>
  </si>
  <si>
    <t xml:space="preserve">Benamocarra                                                           </t>
  </si>
  <si>
    <t xml:space="preserve">Árchez                                                                </t>
  </si>
  <si>
    <t xml:space="preserve">Alpandeire                                                            </t>
  </si>
  <si>
    <t xml:space="preserve">Comares                                                               </t>
  </si>
  <si>
    <t xml:space="preserve">Benamargosa                                                           </t>
  </si>
  <si>
    <t xml:space="preserve">Benalauría                                                            </t>
  </si>
  <si>
    <t xml:space="preserve">Benadalid                                                             </t>
  </si>
  <si>
    <t xml:space="preserve">Atajate                                                               </t>
  </si>
  <si>
    <t xml:space="preserve">Cañada Rosal                                                          </t>
  </si>
  <si>
    <t xml:space="preserve">Sevilla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</si>
  <si>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</si>
  <si>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</si>
  <si>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Badolatosa                                                            </t>
  </si>
  <si>
    <t xml:space="preserve">Aznalcázar                                                            </t>
  </si>
  <si>
    <t xml:space="preserve">Algámitas                                                             </t>
  </si>
  <si>
    <t xml:space="preserve">Alcolea del Río                                                       </t>
  </si>
  <si>
    <t xml:space="preserve">Lora de Estepa                                                        </t>
  </si>
  <si>
    <t xml:space="preserve">Lantejuela (La)                                                       </t>
  </si>
  <si>
    <t xml:space="preserve">Huévar del Aljarafe                                                   </t>
  </si>
  <si>
    <t xml:space="preserve">Guadalcanal                                                           </t>
  </si>
  <si>
    <t xml:space="preserve">Gilena                                                                </t>
  </si>
  <si>
    <t xml:space="preserve">Aguadulce                                                             </t>
  </si>
  <si>
    <t xml:space="preserve">Corrales (Los)                                                        </t>
  </si>
  <si>
    <t xml:space="preserve">Coronil (El)                                                          </t>
  </si>
  <si>
    <t xml:space="preserve">Coripe                                                                </t>
  </si>
  <si>
    <t xml:space="preserve">Cazalla de la Sierra                                                  </t>
  </si>
  <si>
    <t xml:space="preserve">Castillo de las Guardas (El)                                          </t>
  </si>
  <si>
    <t xml:space="preserve">Roda de Andalucía (La)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</si>
  <si>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</si>
  <si>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</si>
  <si>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San Nicolás del Puerto                                                </t>
  </si>
  <si>
    <t xml:space="preserve">Puebla de los Infantes (La)                                           </t>
  </si>
  <si>
    <t xml:space="preserve">Villanueva del Río y Minas                                            </t>
  </si>
  <si>
    <t xml:space="preserve">Saucejo (El)                                                          </t>
  </si>
  <si>
    <t xml:space="preserve">Navas de la Concepción (Las)                                          </t>
  </si>
  <si>
    <t xml:space="preserve">Luisiana (La)                                                         </t>
  </si>
  <si>
    <t xml:space="preserve">Madroño (El)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</si>
  <si>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</si>
  <si>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</si>
  <si>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</si>
  <si>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Real de la Jara (El)                                                  </t>
  </si>
  <si>
    <t xml:space="preserve">Alanís                                                                </t>
  </si>
  <si>
    <t xml:space="preserve">Pedroso (El)                                                          </t>
  </si>
  <si>
    <t xml:space="preserve">Pruna                                                  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</si>
  <si>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</si>
  <si>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</si>
  <si>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</si>
  <si>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</si>
  <si>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</si>
  <si>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</si>
  <si>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</si>
  <si>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</si>
  <si>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directos - PIE</t>
  </si>
  <si>
    <t>Impuestos Indirectos</t>
  </si>
  <si>
    <t>IVA e IIEE (PIE)</t>
  </si>
  <si>
    <t>Impuestos indirectos - PIE</t>
  </si>
  <si>
    <t>Tasas y otros ingresos</t>
  </si>
  <si>
    <t>Impuestos directos e indirectos</t>
  </si>
  <si>
    <t>CONTRIBUCIÓN FISCAL ABSOLUTA</t>
  </si>
  <si>
    <t xml:space="preserve">Municipios de Andalucía </t>
  </si>
  <si>
    <t xml:space="preserve">Casares                                                               </t>
  </si>
  <si>
    <t xml:space="preserve">Manilva                                                               </t>
  </si>
  <si>
    <t xml:space="preserve">Mojácar                                                               </t>
  </si>
  <si>
    <t xml:space="preserve">Punta Umbría                                                          </t>
  </si>
  <si>
    <t xml:space="preserve">Carboneras                                                            </t>
  </si>
  <si>
    <t xml:space="preserve">Torrox                                                                </t>
  </si>
  <si>
    <t xml:space="preserve">Monachil                                                              </t>
  </si>
  <si>
    <t xml:space="preserve">Tarifa                                                                </t>
  </si>
  <si>
    <t xml:space="preserve">Vera                                                                  </t>
  </si>
  <si>
    <t xml:space="preserve">Aracena                                                               </t>
  </si>
  <si>
    <t xml:space="preserve">Baeza                                                                 </t>
  </si>
  <si>
    <t xml:space="preserve">Osuna                                                                 </t>
  </si>
  <si>
    <t xml:space="preserve">Pulpí                                                                 </t>
  </si>
  <si>
    <t xml:space="preserve">Herrera                                                               </t>
  </si>
  <si>
    <t xml:space="preserve">Berja                                                                 </t>
  </si>
  <si>
    <t xml:space="preserve">Almodóvar del Río                                                     </t>
  </si>
  <si>
    <t xml:space="preserve">Salteras                                                              </t>
  </si>
  <si>
    <t xml:space="preserve">Algarrobo                                                             </t>
  </si>
  <si>
    <t xml:space="preserve">Valverde del Camino                                                   </t>
  </si>
  <si>
    <t xml:space="preserve">Archidona                                                             </t>
  </si>
  <si>
    <t xml:space="preserve">Albolote                                                              </t>
  </si>
  <si>
    <t xml:space="preserve">Mojonera (La)                                                         </t>
  </si>
  <si>
    <t xml:space="preserve">Rute                                                                  </t>
  </si>
  <si>
    <t xml:space="preserve">Cuevas del Almanzora                                                  </t>
  </si>
  <si>
    <t xml:space="preserve">Pulianas                                                              </t>
  </si>
  <si>
    <t xml:space="preserve">Villamartín                                                           </t>
  </si>
  <si>
    <t xml:space="preserve">Villacarrillo                                                         </t>
  </si>
  <si>
    <t xml:space="preserve">Peligros                                                              </t>
  </si>
  <si>
    <t xml:space="preserve">Estepa                                                                </t>
  </si>
  <si>
    <t xml:space="preserve">Pozoblanco                                                            </t>
  </si>
  <si>
    <t xml:space="preserve">Otura                                                                 </t>
  </si>
  <si>
    <t xml:space="preserve">Carolina (La)                                                         </t>
  </si>
  <si>
    <t xml:space="preserve">Rambla (La)                                                           </t>
  </si>
  <si>
    <t xml:space="preserve">Alcaudete                                                             </t>
  </si>
  <si>
    <t xml:space="preserve">Espartinas                                                            </t>
  </si>
  <si>
    <t xml:space="preserve">Valencina de la Concepción                                            </t>
  </si>
  <si>
    <t xml:space="preserve">Marmolejo                                                             </t>
  </si>
  <si>
    <t xml:space="preserve">Peal de Becerro                                                       </t>
  </si>
  <si>
    <t xml:space="preserve">Bollullos de la Mitación                                              </t>
  </si>
  <si>
    <t xml:space="preserve">Palma del Condado (La)                                                </t>
  </si>
  <si>
    <t xml:space="preserve">Benalup-Casas Viejas                                                  </t>
  </si>
  <si>
    <t xml:space="preserve">Montoro                                                               </t>
  </si>
  <si>
    <t xml:space="preserve">Vélez-Rubio                                                           </t>
  </si>
  <si>
    <t xml:space="preserve">Villanueva del Arzobispo                                              </t>
  </si>
  <si>
    <t xml:space="preserve">Benamejí                                                              </t>
  </si>
  <si>
    <t xml:space="preserve">Albox                                                                 </t>
  </si>
  <si>
    <t xml:space="preserve">Sanlúcar la Mayor                                                     </t>
  </si>
  <si>
    <t xml:space="preserve">Gibraleón                                                             </t>
  </si>
  <si>
    <t xml:space="preserve">Trebujena                                                             </t>
  </si>
  <si>
    <t xml:space="preserve">Bollullos Par del Condado                                             </t>
  </si>
  <si>
    <t xml:space="preserve">Cazorla                                                               </t>
  </si>
  <si>
    <t xml:space="preserve">Villanueva del Trabuco                                                </t>
  </si>
  <si>
    <t xml:space="preserve">Quesada                                                               </t>
  </si>
  <si>
    <t xml:space="preserve">Guillena                                                              </t>
  </si>
  <si>
    <t xml:space="preserve">Ogíjares                                                              </t>
  </si>
  <si>
    <t xml:space="preserve">Casariche                                                             </t>
  </si>
  <si>
    <t xml:space="preserve">Mengíbar                                                              </t>
  </si>
  <si>
    <t xml:space="preserve">Medina-Sidonia                                                        </t>
  </si>
  <si>
    <t xml:space="preserve">Santaella                                                             </t>
  </si>
  <si>
    <t xml:space="preserve">Huelma                                                                </t>
  </si>
  <si>
    <t xml:space="preserve">Torredonjimeno                                                        </t>
  </si>
  <si>
    <t xml:space="preserve">Montellano                                                            </t>
  </si>
  <si>
    <t xml:space="preserve">Carlota (La)                                                          </t>
  </si>
  <si>
    <t xml:space="preserve">Mancha Real                                                           </t>
  </si>
  <si>
    <t xml:space="preserve">Torre del Campo                                                       </t>
  </si>
  <si>
    <t xml:space="preserve">Posadas                                                               </t>
  </si>
  <si>
    <t xml:space="preserve">Porcuna                                                               </t>
  </si>
  <si>
    <t xml:space="preserve">Burguillos                                                            </t>
  </si>
  <si>
    <t xml:space="preserve">Baena                                                                 </t>
  </si>
  <si>
    <t xml:space="preserve">Marchena                                                              </t>
  </si>
  <si>
    <t xml:space="preserve">Padul                                                                 </t>
  </si>
  <si>
    <t xml:space="preserve">Paradas                                                               </t>
  </si>
  <si>
    <t xml:space="preserve">Cabezas de San Juan (Las)                                             </t>
  </si>
  <si>
    <t xml:space="preserve">Bonares                                                               </t>
  </si>
  <si>
    <t xml:space="preserve">Campana (La)                                                          </t>
  </si>
  <si>
    <t xml:space="preserve">Chauchina                                                             </t>
  </si>
  <si>
    <t xml:space="preserve">Guadix                                                                </t>
  </si>
  <si>
    <t xml:space="preserve">Beas de Segura                                                        </t>
  </si>
  <si>
    <t xml:space="preserve">Álora                                                                 </t>
  </si>
  <si>
    <t xml:space="preserve">Trigueros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</si>
  <si>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</si>
  <si>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</si>
  <si>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Alfacar                                                               </t>
  </si>
  <si>
    <t xml:space="preserve">Huéscar                                                               </t>
  </si>
  <si>
    <t xml:space="preserve">Viator                                                                </t>
  </si>
  <si>
    <t xml:space="preserve">Torreperogil                                                          </t>
  </si>
  <si>
    <t xml:space="preserve">Gójar                                                                 </t>
  </si>
  <si>
    <t xml:space="preserve">Cúllar Vega                                                           </t>
  </si>
  <si>
    <t xml:space="preserve">Gines                                                                 </t>
  </si>
  <si>
    <t xml:space="preserve">Huétor Tájar                                                          </t>
  </si>
  <si>
    <t xml:space="preserve">Arjona                                                                </t>
  </si>
  <si>
    <t xml:space="preserve">Órgiva                                                                </t>
  </si>
  <si>
    <t xml:space="preserve">Gelves                                                                </t>
  </si>
  <si>
    <t xml:space="preserve">Castilleja de la Cuesta                                               </t>
  </si>
  <si>
    <t xml:space="preserve">Arahal                                                                </t>
  </si>
  <si>
    <t xml:space="preserve">Villa del Río                                                         </t>
  </si>
  <si>
    <t xml:space="preserve">Benacazón                                                             </t>
  </si>
  <si>
    <t xml:space="preserve">Fernán-Núñez                                                          </t>
  </si>
  <si>
    <t xml:space="preserve">Dúrcal                                                                </t>
  </si>
  <si>
    <t xml:space="preserve">Huétor Vega                                                           </t>
  </si>
  <si>
    <t xml:space="preserve">Bujalance                                                             </t>
  </si>
  <si>
    <t xml:space="preserve">Pinos Puente                                                          </t>
  </si>
  <si>
    <t xml:space="preserve">Alameda                                                               </t>
  </si>
  <si>
    <t xml:space="preserve">Puebla del Río (La)                                                   </t>
  </si>
  <si>
    <t xml:space="preserve">Villanueva de Córdoba                                                 </t>
  </si>
  <si>
    <t xml:space="preserve">Illora                                                                </t>
  </si>
  <si>
    <t xml:space="preserve">Bailén                                                                </t>
  </si>
  <si>
    <t xml:space="preserve">Lora del Río                                                          </t>
  </si>
  <si>
    <t xml:space="preserve">Olivares                                                              </t>
  </si>
  <si>
    <t xml:space="preserve">Huércal-Overa                                                         </t>
  </si>
  <si>
    <t xml:space="preserve">Huércal de Almería                                                    </t>
  </si>
  <si>
    <t xml:space="preserve">Ubrique                                                               </t>
  </si>
  <si>
    <t xml:space="preserve">Alcalá del Río                                                        </t>
  </si>
  <si>
    <t xml:space="preserve">Alhendín                                                              </t>
  </si>
  <si>
    <t xml:space="preserve">Cájar                                                                 </t>
  </si>
  <si>
    <t xml:space="preserve">Aznalcóllar                                                           </t>
  </si>
  <si>
    <t xml:space="preserve">Churriana de la Vega                                                  </t>
  </si>
  <si>
    <t xml:space="preserve">Cuervo de Sevilla (El)                                                </t>
  </si>
  <si>
    <t xml:space="preserve">Nerva                                                                 </t>
  </si>
  <si>
    <t xml:space="preserve">Castro del Río                                                        </t>
  </si>
  <si>
    <t xml:space="preserve">Macael                                                                </t>
  </si>
  <si>
    <t xml:space="preserve">Garrucha                                                              </t>
  </si>
  <si>
    <t xml:space="preserve">Santa Fe                                                              </t>
  </si>
  <si>
    <t xml:space="preserve">Viso del Alcor (El)                                                   </t>
  </si>
  <si>
    <t xml:space="preserve">Cantillana                                                            </t>
  </si>
  <si>
    <t xml:space="preserve">Zubia (La)                                                            </t>
  </si>
  <si>
    <t xml:space="preserve">Paterna de Rivera                                                     </t>
  </si>
  <si>
    <t xml:space="preserve">Montefrío                                                             </t>
  </si>
  <si>
    <t xml:space="preserve">Bornos                                                                </t>
  </si>
  <si>
    <t xml:space="preserve">Alhama de Granada                                                     </t>
  </si>
  <si>
    <t xml:space="preserve">Fuente Palmera                                                        </t>
  </si>
  <si>
    <t xml:space="preserve">Iznalloz                                                              </t>
  </si>
  <si>
    <t xml:space="preserve">Vegas del Genil                                                       </t>
  </si>
  <si>
    <t xml:space="preserve">Umbrete                                                               </t>
  </si>
  <si>
    <t xml:space="preserve">Olula del Río                                                         </t>
  </si>
  <si>
    <t xml:space="preserve">Alcalá del Valle                                                      </t>
  </si>
  <si>
    <t xml:space="preserve">Cenes de la Vega                                                      </t>
  </si>
  <si>
    <t xml:space="preserve">Aguilar de la Frontera                                                </t>
  </si>
  <si>
    <t xml:space="preserve">Almensilla                                                            </t>
  </si>
  <si>
    <t xml:space="preserve">Constantina                                                           </t>
  </si>
  <si>
    <t xml:space="preserve">Tocina                                                                </t>
  </si>
  <si>
    <t xml:space="preserve">Hinojosa del Duque                                                    </t>
  </si>
  <si>
    <t xml:space="preserve">Nueva Carteya                                                         </t>
  </si>
  <si>
    <t xml:space="preserve">Villaverde del Río                                                    </t>
  </si>
  <si>
    <t xml:space="preserve">San Roque                                                             </t>
  </si>
  <si>
    <t xml:space="preserve">Almonte                                                               </t>
  </si>
  <si>
    <t xml:space="preserve">Nerja                                                                 </t>
  </si>
  <si>
    <t xml:space="preserve">Conil de la Frontera                                                  </t>
  </si>
  <si>
    <t xml:space="preserve">Barrios (Los)                                                         </t>
  </si>
  <si>
    <t xml:space="preserve">Alhaurín de la Torre                                                  </t>
  </si>
  <si>
    <t xml:space="preserve">Coín                                                                  </t>
  </si>
  <si>
    <t xml:space="preserve">Lepe                                                                  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</si>
  <si>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</si>
  <si>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</si>
  <si>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Martos                                                                </t>
  </si>
  <si>
    <t xml:space="preserve">Vícar                                                                 </t>
  </si>
  <si>
    <t xml:space="preserve">Carmona                                                               </t>
  </si>
  <si>
    <t xml:space="preserve">Ronda                                                                 </t>
  </si>
  <si>
    <t xml:space="preserve">Níjar                                                                 </t>
  </si>
  <si>
    <t xml:space="preserve">Cabra                                                                 </t>
  </si>
  <si>
    <t xml:space="preserve">Arcos de la Frontera                                                  </t>
  </si>
  <si>
    <t xml:space="preserve">Tomares                                                               </t>
  </si>
  <si>
    <t xml:space="preserve">Morón de la Frontera                                                  </t>
  </si>
  <si>
    <t xml:space="preserve">Úbeda                                                                 </t>
  </si>
  <si>
    <t xml:space="preserve">Moguer                                                                </t>
  </si>
  <si>
    <t xml:space="preserve">Palma del Río                                                         </t>
  </si>
  <si>
    <t xml:space="preserve">Lucena                                                                </t>
  </si>
  <si>
    <t xml:space="preserve">Isla Cristina                                                         </t>
  </si>
  <si>
    <t xml:space="preserve">Alhaurín el Grande                                                    </t>
  </si>
  <si>
    <t xml:space="preserve">Loja                                                                  </t>
  </si>
  <si>
    <t xml:space="preserve">San Juan de Aznalfarache                                              </t>
  </si>
  <si>
    <t xml:space="preserve">Baza                                                                  </t>
  </si>
  <si>
    <t xml:space="preserve">Andújar                                                               </t>
  </si>
  <si>
    <t xml:space="preserve">Mairena del Aljarafe                                                  </t>
  </si>
  <si>
    <t xml:space="preserve">Armilla                                                               </t>
  </si>
  <si>
    <t xml:space="preserve">Puerto Real                                                           </t>
  </si>
  <si>
    <t xml:space="preserve">Alcalá la Real                                                        </t>
  </si>
  <si>
    <t xml:space="preserve">Lebrija                                                               </t>
  </si>
  <si>
    <t xml:space="preserve">Bormujos                                                              </t>
  </si>
  <si>
    <t xml:space="preserve">Puente Genil                                                          </t>
  </si>
  <si>
    <t xml:space="preserve">Montilla                                                              </t>
  </si>
  <si>
    <t xml:space="preserve">Écija                                                                 </t>
  </si>
  <si>
    <t xml:space="preserve">Adra                                                                  </t>
  </si>
  <si>
    <t xml:space="preserve">Rinconada (La)                                                        </t>
  </si>
  <si>
    <t xml:space="preserve">Camas                                                                 </t>
  </si>
  <si>
    <t xml:space="preserve">Aljaraque                                                             </t>
  </si>
  <si>
    <t xml:space="preserve">Cártama                                                               </t>
  </si>
  <si>
    <t xml:space="preserve">Priego de Córdoba                                                     </t>
  </si>
  <si>
    <t xml:space="preserve">Maracena                                                              </t>
  </si>
  <si>
    <t xml:space="preserve">Coria del Río                                                         </t>
  </si>
  <si>
    <t xml:space="preserve">Palacios y Villafranca (Los)                                          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</si>
  <si>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</si>
  <si>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</si>
  <si>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Benalmádena                                                           </t>
  </si>
  <si>
    <t xml:space="preserve">Torremolinos                                                          </t>
  </si>
  <si>
    <t xml:space="preserve">Mijas                                                                 </t>
  </si>
  <si>
    <t xml:space="preserve">Motril                                                                </t>
  </si>
  <si>
    <t xml:space="preserve">Fuengirola                                                            </t>
  </si>
  <si>
    <t xml:space="preserve">Línea de la Concepción (La)                                           </t>
  </si>
  <si>
    <t xml:space="preserve">Utrera                                                                </t>
  </si>
  <si>
    <t xml:space="preserve">Puerto de Santa María (El)                                            </t>
  </si>
  <si>
    <t xml:space="preserve">Granada                                                               </t>
  </si>
  <si>
    <t xml:space="preserve">Cádiz  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</si>
  <si>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</si>
  <si>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</si>
  <si>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Sevilla                                                               </t>
  </si>
  <si>
    <t xml:space="preserve">Alcalá de Guadaíra                                                    </t>
  </si>
  <si>
    <t xml:space="preserve">Sanlúcar de Barrameda                                                 </t>
  </si>
  <si>
    <t xml:space="preserve">Jerez de la Frontera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</si>
  <si>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</si>
  <si>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</si>
  <si>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Chiclana de la Frontera                                               </t>
  </si>
  <si>
    <t xml:space="preserve">Almería                                                               </t>
  </si>
  <si>
    <t xml:space="preserve">Algeciras                                                             </t>
  </si>
  <si>
    <t xml:space="preserve">Huelva                                                                </t>
  </si>
  <si>
    <t xml:space="preserve">Dos Hermanas                                                          </t>
  </si>
  <si>
    <t xml:space="preserve">Jaén                                                                  </t>
  </si>
  <si>
    <t xml:space="preserve">San Fernando                                                          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</si>
  <si>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</si>
  <si>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</si>
  <si>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</si>
  <si>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</si>
  <si>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Santa Ana la Real                                                     </t>
  </si>
  <si>
    <t xml:space="preserve">Zahara                                                                </t>
  </si>
  <si>
    <t xml:space="preserve">Purchena                                                              </t>
  </si>
  <si>
    <t xml:space="preserve">Grazalema                                                             </t>
  </si>
  <si>
    <t xml:space="preserve">Cañete de las Torres                                                  </t>
  </si>
  <si>
    <t xml:space="preserve">Fuentes de Andalucía                                                  </t>
  </si>
  <si>
    <t xml:space="preserve">Salobreña                                                             </t>
  </si>
  <si>
    <t xml:space="preserve">Algaba (La)                                                           </t>
  </si>
  <si>
    <t xml:space="preserve">Cartaya                                                               </t>
  </si>
  <si>
    <t xml:space="preserve">Gabias (Las)                                                          </t>
  </si>
  <si>
    <t xml:space="preserve">Ayamonte    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</si>
  <si>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31-10-18)</t>
    </r>
  </si>
  <si>
    <t>Ingresos tributarios per cápita 2017 (impuestos directos e indirectos, tasas y otros ingresos)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</si>
</sst>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7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0" xfId="0" applyFont="1"/>
    <xf numFmtId="4" fontId="15" fillId="3" borderId="1" xfId="6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right" wrapText="1"/>
    </xf>
    <xf numFmtId="4" fontId="2" fillId="0" borderId="1" xfId="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6"/>
  <sheetViews>
    <sheetView tabSelected="1" workbookViewId="0">
      <selection activeCell="Q23" sqref="Q23"/>
    </sheetView>
  </sheetViews>
  <sheetFormatPr baseColWidth="10" defaultColWidth="7.140625" defaultRowHeight="15"/>
  <cols>
    <col min="1" max="1" width="28.140625" customWidth="1"/>
    <col min="2" max="2" width="15.7109375" customWidth="1"/>
    <col min="3" max="3" width="11" style="18" customWidth="1"/>
    <col min="4" max="4" width="14.140625" hidden="1" customWidth="1"/>
    <col min="5" max="5" width="12.7109375" hidden="1" customWidth="1"/>
    <col min="6" max="6" width="14.42578125" hidden="1" customWidth="1"/>
    <col min="7" max="7" width="14.28515625" style="20" hidden="1" customWidth="1"/>
    <col min="8" max="8" width="12.7109375" hidden="1" customWidth="1"/>
    <col min="9" max="9" width="13.5703125" hidden="1" customWidth="1"/>
    <col min="10" max="10" width="13.7109375" hidden="1" customWidth="1"/>
    <col min="11" max="11" width="16.5703125" customWidth="1"/>
    <col min="12" max="12" width="15.42578125" customWidth="1"/>
    <col min="13" max="13" width="18.140625" customWidth="1"/>
    <col min="14" max="14" width="7.140625" customWidth="1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39" customHeight="1">
      <c r="A3" s="34" t="s">
        <v>709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" customFormat="1" ht="20.25">
      <c r="A4" s="35" t="s">
        <v>474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>
      <c r="A5" s="7" t="s">
        <v>708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459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36" t="s">
        <v>460</v>
      </c>
      <c r="E8" s="37"/>
      <c r="F8" s="37"/>
      <c r="G8" s="37"/>
      <c r="H8" s="37"/>
      <c r="I8" s="37"/>
      <c r="J8" s="38"/>
      <c r="K8" s="39" t="s">
        <v>461</v>
      </c>
      <c r="L8" s="40"/>
      <c r="M8" s="41"/>
    </row>
    <row r="9" spans="1:13" s="1" customFormat="1" ht="45">
      <c r="A9" s="24" t="s">
        <v>462</v>
      </c>
      <c r="B9" s="24" t="s">
        <v>463</v>
      </c>
      <c r="C9" s="24" t="s">
        <v>464</v>
      </c>
      <c r="D9" s="31" t="s">
        <v>465</v>
      </c>
      <c r="E9" s="31" t="s">
        <v>466</v>
      </c>
      <c r="F9" s="31" t="s">
        <v>467</v>
      </c>
      <c r="G9" s="31" t="s">
        <v>468</v>
      </c>
      <c r="H9" s="31" t="s">
        <v>469</v>
      </c>
      <c r="I9" s="31" t="s">
        <v>470</v>
      </c>
      <c r="J9" s="31" t="s">
        <v>471</v>
      </c>
      <c r="K9" s="25" t="s">
        <v>472</v>
      </c>
      <c r="L9" s="25" t="s">
        <v>471</v>
      </c>
      <c r="M9" s="26" t="s">
        <v>473</v>
      </c>
    </row>
    <row r="10" spans="1:13" ht="15" customHeight="1">
      <c r="A10" s="27" t="s">
        <v>475</v>
      </c>
      <c r="B10" s="21" t="s">
        <v>358</v>
      </c>
      <c r="C10" s="22">
        <v>5743</v>
      </c>
      <c r="D10" s="32">
        <v>10486748.210000001</v>
      </c>
      <c r="E10" s="33"/>
      <c r="F10" s="32">
        <f>D10-E10</f>
        <v>10486748.210000001</v>
      </c>
      <c r="G10" s="32">
        <v>1487457.22</v>
      </c>
      <c r="H10" s="32"/>
      <c r="I10" s="32">
        <f>G10-H10</f>
        <v>1487457.22</v>
      </c>
      <c r="J10" s="32">
        <v>2231981.11</v>
      </c>
      <c r="K10" s="23">
        <f>(F10+I10)/C10</f>
        <v>2085.0087811248477</v>
      </c>
      <c r="L10" s="23">
        <f>J10/C10</f>
        <v>388.64375935921987</v>
      </c>
      <c r="M10" s="30">
        <f>K10+L10</f>
        <v>2473.6525404840677</v>
      </c>
    </row>
    <row r="11" spans="1:13" ht="15" customHeight="1">
      <c r="A11" s="27" t="s">
        <v>157</v>
      </c>
      <c r="B11" s="21" t="s">
        <v>131</v>
      </c>
      <c r="C11" s="22">
        <v>1848</v>
      </c>
      <c r="D11" s="32">
        <v>662466.31000000006</v>
      </c>
      <c r="E11" s="33"/>
      <c r="F11" s="32">
        <f>D11-E11</f>
        <v>662466.31000000006</v>
      </c>
      <c r="G11" s="32">
        <v>206944.29</v>
      </c>
      <c r="H11" s="32"/>
      <c r="I11" s="32">
        <f>G11-H11</f>
        <v>206944.29</v>
      </c>
      <c r="J11" s="32">
        <v>2996507.73</v>
      </c>
      <c r="K11" s="23">
        <f>(F11+I11)/C11</f>
        <v>470.46028138528146</v>
      </c>
      <c r="L11" s="23">
        <f>J11/C11</f>
        <v>1621.4868668831168</v>
      </c>
      <c r="M11" s="30">
        <f>K11+L11</f>
        <v>2091.9471482683985</v>
      </c>
    </row>
    <row r="12" spans="1:13" ht="15" customHeight="1">
      <c r="A12" s="27" t="s">
        <v>476</v>
      </c>
      <c r="B12" s="21" t="s">
        <v>358</v>
      </c>
      <c r="C12" s="22">
        <v>14589</v>
      </c>
      <c r="D12" s="32">
        <v>22815670.510000002</v>
      </c>
      <c r="E12" s="33"/>
      <c r="F12" s="32">
        <f>D12-E12</f>
        <v>22815670.510000002</v>
      </c>
      <c r="G12" s="32">
        <v>460696.75</v>
      </c>
      <c r="H12" s="32"/>
      <c r="I12" s="32">
        <f>G12-H12</f>
        <v>460696.75</v>
      </c>
      <c r="J12" s="32">
        <v>2182449.77</v>
      </c>
      <c r="K12" s="23">
        <f>(F12+I12)/C12</f>
        <v>1595.4737994379327</v>
      </c>
      <c r="L12" s="23">
        <f>J12/C12</f>
        <v>149.59556994996231</v>
      </c>
      <c r="M12" s="30">
        <f>K12+L12</f>
        <v>1745.069369387895</v>
      </c>
    </row>
    <row r="13" spans="1:13" ht="15" customHeight="1">
      <c r="A13" s="27" t="s">
        <v>322</v>
      </c>
      <c r="B13" s="21" t="s">
        <v>308</v>
      </c>
      <c r="C13" s="22">
        <v>4575</v>
      </c>
      <c r="D13" s="32">
        <v>3892356.89</v>
      </c>
      <c r="E13" s="33"/>
      <c r="F13" s="32">
        <f>D13-E13</f>
        <v>3892356.89</v>
      </c>
      <c r="G13" s="32">
        <v>531002.06000000006</v>
      </c>
      <c r="H13" s="32"/>
      <c r="I13" s="32">
        <f>G13-H13</f>
        <v>531002.06000000006</v>
      </c>
      <c r="J13" s="32">
        <v>3504328.22</v>
      </c>
      <c r="K13" s="23">
        <f>(F13+I13)/C13</f>
        <v>966.85441530054652</v>
      </c>
      <c r="L13" s="23">
        <f>J13/C13</f>
        <v>765.97338142076512</v>
      </c>
      <c r="M13" s="30">
        <f>K13+L13</f>
        <v>1732.8277967213116</v>
      </c>
    </row>
    <row r="14" spans="1:13" ht="15" customHeight="1">
      <c r="A14" s="27" t="s">
        <v>619</v>
      </c>
      <c r="B14" s="21" t="s">
        <v>347</v>
      </c>
      <c r="C14" s="22">
        <v>29969</v>
      </c>
      <c r="D14" s="32">
        <v>40005386.869999997</v>
      </c>
      <c r="E14" s="33"/>
      <c r="F14" s="32">
        <f>D14-E14</f>
        <v>40005386.869999997</v>
      </c>
      <c r="G14" s="32">
        <v>3728194.54</v>
      </c>
      <c r="H14" s="32"/>
      <c r="I14" s="32">
        <f>G14-H14</f>
        <v>3728194.54</v>
      </c>
      <c r="J14" s="32">
        <v>4849206.57</v>
      </c>
      <c r="K14" s="23">
        <f>(F14+I14)/C14</f>
        <v>1459.2939841169207</v>
      </c>
      <c r="L14" s="23">
        <f>J14/C14</f>
        <v>161.80742000066738</v>
      </c>
      <c r="M14" s="30">
        <f>K14+L14</f>
        <v>1621.1014041175881</v>
      </c>
    </row>
    <row r="15" spans="1:13" ht="15" customHeight="1">
      <c r="A15" s="27" t="s">
        <v>667</v>
      </c>
      <c r="B15" s="21" t="s">
        <v>358</v>
      </c>
      <c r="C15" s="22">
        <v>141172</v>
      </c>
      <c r="D15" s="32">
        <v>162474384.68000001</v>
      </c>
      <c r="E15" s="33">
        <v>1983578.81</v>
      </c>
      <c r="F15" s="32">
        <f>D15-E15</f>
        <v>160490805.87</v>
      </c>
      <c r="G15" s="32">
        <v>8152761.9400000004</v>
      </c>
      <c r="H15" s="32">
        <v>2920238.28</v>
      </c>
      <c r="I15" s="32">
        <f>G15-H15</f>
        <v>5232523.66</v>
      </c>
      <c r="J15" s="32">
        <v>44358553.109999999</v>
      </c>
      <c r="K15" s="23">
        <f>(F15+I15)/C15</f>
        <v>1173.9107580115037</v>
      </c>
      <c r="L15" s="23">
        <f>J15/C15</f>
        <v>314.21636804748817</v>
      </c>
      <c r="M15" s="30">
        <f>K15+L15</f>
        <v>1488.127126058992</v>
      </c>
    </row>
    <row r="16" spans="1:13" ht="15" customHeight="1">
      <c r="A16" s="27" t="s">
        <v>666</v>
      </c>
      <c r="B16" s="21" t="s">
        <v>358</v>
      </c>
      <c r="C16" s="22">
        <v>66863</v>
      </c>
      <c r="D16" s="32">
        <v>64128558.159999996</v>
      </c>
      <c r="E16" s="33"/>
      <c r="F16" s="32">
        <f>D16-E16</f>
        <v>64128558.159999996</v>
      </c>
      <c r="G16" s="32">
        <v>7128686.4500000002</v>
      </c>
      <c r="H16" s="32"/>
      <c r="I16" s="32">
        <f>G16-H16</f>
        <v>7128686.4500000002</v>
      </c>
      <c r="J16" s="32">
        <v>28034202.530000001</v>
      </c>
      <c r="K16" s="23">
        <f>(F16+I16)/C16</f>
        <v>1065.7201233866265</v>
      </c>
      <c r="L16" s="23">
        <f>J16/C16</f>
        <v>419.27826346409825</v>
      </c>
      <c r="M16" s="30">
        <f>K16+L16</f>
        <v>1484.9983868507247</v>
      </c>
    </row>
    <row r="17" spans="1:13" ht="15" customHeight="1">
      <c r="A17" s="27" t="s">
        <v>396</v>
      </c>
      <c r="B17" s="21" t="s">
        <v>358</v>
      </c>
      <c r="C17" s="22">
        <v>2045</v>
      </c>
      <c r="D17" s="32">
        <v>2350428.7799999998</v>
      </c>
      <c r="E17" s="33"/>
      <c r="F17" s="32">
        <f>D17-E17</f>
        <v>2350428.7799999998</v>
      </c>
      <c r="G17" s="32">
        <v>0</v>
      </c>
      <c r="H17" s="32"/>
      <c r="I17" s="32">
        <f>G17-H17</f>
        <v>0</v>
      </c>
      <c r="J17" s="32">
        <v>358451.69</v>
      </c>
      <c r="K17" s="23">
        <f>(F17+I17)/C17</f>
        <v>1149.3539266503667</v>
      </c>
      <c r="L17" s="23">
        <f>J17/C17</f>
        <v>175.28200000000001</v>
      </c>
      <c r="M17" s="30">
        <f>K17+L17</f>
        <v>1324.6359266503666</v>
      </c>
    </row>
    <row r="18" spans="1:13" ht="15" customHeight="1">
      <c r="A18" s="27" t="s">
        <v>669</v>
      </c>
      <c r="B18" s="21" t="s">
        <v>358</v>
      </c>
      <c r="C18" s="22">
        <v>67701</v>
      </c>
      <c r="D18" s="32">
        <v>61333152.32</v>
      </c>
      <c r="E18" s="33"/>
      <c r="F18" s="32">
        <f>D18-E18</f>
        <v>61333152.32</v>
      </c>
      <c r="G18" s="32">
        <v>1428617.29</v>
      </c>
      <c r="H18" s="32"/>
      <c r="I18" s="32">
        <f>G18-H18</f>
        <v>1428617.29</v>
      </c>
      <c r="J18" s="32">
        <v>24569898.850000001</v>
      </c>
      <c r="K18" s="23">
        <f>(F18+I18)/C18</f>
        <v>927.04346479372532</v>
      </c>
      <c r="L18" s="23">
        <f>J18/C18</f>
        <v>362.91781288311842</v>
      </c>
      <c r="M18" s="30">
        <f>K18+L18</f>
        <v>1289.9612776768438</v>
      </c>
    </row>
    <row r="19" spans="1:13" ht="15" customHeight="1">
      <c r="A19" s="27" t="s">
        <v>477</v>
      </c>
      <c r="B19" s="21" t="s">
        <v>172</v>
      </c>
      <c r="C19" s="22">
        <v>6330</v>
      </c>
      <c r="D19" s="32">
        <v>6615937.6200000001</v>
      </c>
      <c r="E19" s="33"/>
      <c r="F19" s="32">
        <f>D19-E19</f>
        <v>6615937.6200000001</v>
      </c>
      <c r="G19" s="32">
        <v>303848.46999999997</v>
      </c>
      <c r="H19" s="32"/>
      <c r="I19" s="32">
        <f>G19-H19</f>
        <v>303848.46999999997</v>
      </c>
      <c r="J19" s="32">
        <v>1206745.3400000001</v>
      </c>
      <c r="K19" s="23">
        <f>(F19+I19)/C19</f>
        <v>1093.173157977883</v>
      </c>
      <c r="L19" s="23">
        <f>J19/C19</f>
        <v>190.63907424960507</v>
      </c>
      <c r="M19" s="30">
        <f>K19+L19</f>
        <v>1283.812232227488</v>
      </c>
    </row>
    <row r="20" spans="1:13" ht="15" customHeight="1">
      <c r="A20" s="27" t="s">
        <v>385</v>
      </c>
      <c r="B20" s="21" t="s">
        <v>358</v>
      </c>
      <c r="C20" s="22">
        <v>3066</v>
      </c>
      <c r="D20" s="32">
        <v>3084195.2</v>
      </c>
      <c r="E20" s="33"/>
      <c r="F20" s="32">
        <f>D20-E20</f>
        <v>3084195.2</v>
      </c>
      <c r="G20" s="32">
        <v>48681.58</v>
      </c>
      <c r="H20" s="32"/>
      <c r="I20" s="32">
        <f>G20-H20</f>
        <v>48681.58</v>
      </c>
      <c r="J20" s="32">
        <v>752340.28</v>
      </c>
      <c r="K20" s="23">
        <f>(F20+I20)/C20</f>
        <v>1021.8123874755382</v>
      </c>
      <c r="L20" s="23">
        <f>J20/C20</f>
        <v>245.3816960208741</v>
      </c>
      <c r="M20" s="30">
        <f>K20+L20</f>
        <v>1267.1940834964123</v>
      </c>
    </row>
    <row r="21" spans="1:13" ht="15" customHeight="1">
      <c r="A21" s="27" t="s">
        <v>668</v>
      </c>
      <c r="B21" s="21" t="s">
        <v>358</v>
      </c>
      <c r="C21" s="22">
        <v>68859</v>
      </c>
      <c r="D21" s="32">
        <v>64307226.009999998</v>
      </c>
      <c r="E21" s="33"/>
      <c r="F21" s="32">
        <f>D21-E21</f>
        <v>64307226.009999998</v>
      </c>
      <c r="G21" s="32">
        <v>1557539.46</v>
      </c>
      <c r="H21" s="32"/>
      <c r="I21" s="32">
        <f>G21-H21</f>
        <v>1557539.46</v>
      </c>
      <c r="J21" s="32">
        <v>19173826.870000001</v>
      </c>
      <c r="K21" s="23">
        <f>(F21+I21)/C21</f>
        <v>956.51643895496591</v>
      </c>
      <c r="L21" s="23">
        <f>J21/C21</f>
        <v>278.45055649951354</v>
      </c>
      <c r="M21" s="30">
        <f>K21+L21</f>
        <v>1234.9669954544795</v>
      </c>
    </row>
    <row r="22" spans="1:13" ht="15" customHeight="1">
      <c r="A22" s="27" t="s">
        <v>44</v>
      </c>
      <c r="B22" s="21" t="s">
        <v>1</v>
      </c>
      <c r="C22" s="22">
        <v>301</v>
      </c>
      <c r="D22" s="32">
        <v>222567.59</v>
      </c>
      <c r="E22" s="33"/>
      <c r="F22" s="32">
        <f>D22-E22</f>
        <v>222567.59</v>
      </c>
      <c r="G22" s="32">
        <v>5271.27</v>
      </c>
      <c r="H22" s="32"/>
      <c r="I22" s="32">
        <f>G22-H22</f>
        <v>5271.27</v>
      </c>
      <c r="J22" s="32">
        <v>141879.34</v>
      </c>
      <c r="K22" s="23">
        <f>(F22+I22)/C22</f>
        <v>756.9397342192691</v>
      </c>
      <c r="L22" s="23">
        <f>J22/C22</f>
        <v>471.35993355481725</v>
      </c>
      <c r="M22" s="30">
        <f>K22+L22</f>
        <v>1228.2996677740864</v>
      </c>
    </row>
    <row r="23" spans="1:13" ht="15" customHeight="1">
      <c r="A23" s="27" t="s">
        <v>158</v>
      </c>
      <c r="B23" s="21" t="s">
        <v>131</v>
      </c>
      <c r="C23" s="22">
        <v>839</v>
      </c>
      <c r="D23" s="32">
        <v>971869.12</v>
      </c>
      <c r="E23" s="33"/>
      <c r="F23" s="32">
        <f>D23-E23</f>
        <v>971869.12</v>
      </c>
      <c r="G23" s="32">
        <v>10690.48</v>
      </c>
      <c r="H23" s="32"/>
      <c r="I23" s="32">
        <f>G23-H23</f>
        <v>10690.48</v>
      </c>
      <c r="J23" s="32">
        <v>37803.33</v>
      </c>
      <c r="K23" s="23">
        <f>(F23+I23)/C23</f>
        <v>1171.1079856972585</v>
      </c>
      <c r="L23" s="23">
        <f>J23/C23</f>
        <v>45.057604290822411</v>
      </c>
      <c r="M23" s="30">
        <f>K23+L23</f>
        <v>1216.1655899880809</v>
      </c>
    </row>
    <row r="24" spans="1:13" ht="15" customHeight="1">
      <c r="A24" s="27" t="s">
        <v>620</v>
      </c>
      <c r="B24" s="21" t="s">
        <v>131</v>
      </c>
      <c r="C24" s="22">
        <v>23272</v>
      </c>
      <c r="D24" s="32">
        <v>14448162.15</v>
      </c>
      <c r="E24" s="33"/>
      <c r="F24" s="32">
        <f>D24-E24</f>
        <v>14448162.15</v>
      </c>
      <c r="G24" s="32">
        <v>463535.82</v>
      </c>
      <c r="H24" s="32"/>
      <c r="I24" s="32">
        <f>G24-H24</f>
        <v>463535.82</v>
      </c>
      <c r="J24" s="32">
        <v>12283330.99</v>
      </c>
      <c r="K24" s="23">
        <f>(F24+I24)/C24</f>
        <v>640.75704580611898</v>
      </c>
      <c r="L24" s="23">
        <f>J24/C24</f>
        <v>527.81587272258514</v>
      </c>
      <c r="M24" s="30">
        <f>K24+L24</f>
        <v>1168.5729185287041</v>
      </c>
    </row>
    <row r="25" spans="1:13" ht="15" customHeight="1">
      <c r="A25" s="27" t="s">
        <v>395</v>
      </c>
      <c r="B25" s="21" t="s">
        <v>358</v>
      </c>
      <c r="C25" s="22">
        <v>448</v>
      </c>
      <c r="D25" s="32">
        <v>438442.38</v>
      </c>
      <c r="E25" s="33"/>
      <c r="F25" s="32">
        <f>D25-E25</f>
        <v>438442.38</v>
      </c>
      <c r="G25" s="32">
        <v>1507</v>
      </c>
      <c r="H25" s="32"/>
      <c r="I25" s="32">
        <f>G25-H25</f>
        <v>1507</v>
      </c>
      <c r="J25" s="32">
        <v>81472.100000000006</v>
      </c>
      <c r="K25" s="23">
        <f>(F25+I25)/C25</f>
        <v>982.02986607142861</v>
      </c>
      <c r="L25" s="23">
        <f>J25/C25</f>
        <v>181.85736607142857</v>
      </c>
      <c r="M25" s="30">
        <f>K25+L25</f>
        <v>1163.8872321428571</v>
      </c>
    </row>
    <row r="26" spans="1:13" ht="15" customHeight="1">
      <c r="A26" s="27" t="s">
        <v>621</v>
      </c>
      <c r="B26" s="21" t="s">
        <v>358</v>
      </c>
      <c r="C26" s="22">
        <v>21047</v>
      </c>
      <c r="D26" s="32">
        <v>12554742.02</v>
      </c>
      <c r="E26" s="33"/>
      <c r="F26" s="32">
        <f>D26-E26</f>
        <v>12554742.02</v>
      </c>
      <c r="G26" s="32">
        <v>827336.3</v>
      </c>
      <c r="H26" s="32"/>
      <c r="I26" s="32">
        <f>G26-H26</f>
        <v>827336.3</v>
      </c>
      <c r="J26" s="32">
        <v>10575790.130000001</v>
      </c>
      <c r="K26" s="23">
        <f>(F26+I26)/C26</f>
        <v>635.81880172946262</v>
      </c>
      <c r="L26" s="23">
        <f>J26/C26</f>
        <v>502.48444576424197</v>
      </c>
      <c r="M26" s="30">
        <f>K26+L26</f>
        <v>1138.3032474937045</v>
      </c>
    </row>
    <row r="27" spans="1:13" ht="15" customHeight="1">
      <c r="A27" s="27" t="s">
        <v>670</v>
      </c>
      <c r="B27" s="21" t="s">
        <v>358</v>
      </c>
      <c r="C27" s="22">
        <v>77151</v>
      </c>
      <c r="D27" s="32">
        <v>65312407.200000003</v>
      </c>
      <c r="E27" s="33">
        <v>774466.92</v>
      </c>
      <c r="F27" s="32">
        <f>D27-E27</f>
        <v>64537940.280000001</v>
      </c>
      <c r="G27" s="32">
        <v>4945123.0999999996</v>
      </c>
      <c r="H27" s="32">
        <v>1708114.04</v>
      </c>
      <c r="I27" s="32">
        <f>G27-H27</f>
        <v>3237009.0599999996</v>
      </c>
      <c r="J27" s="32">
        <v>18486121.539999999</v>
      </c>
      <c r="K27" s="23">
        <f>(F27+I27)/C27</f>
        <v>878.47143057121752</v>
      </c>
      <c r="L27" s="23">
        <f>J27/C27</f>
        <v>239.6096167256419</v>
      </c>
      <c r="M27" s="30">
        <f>K27+L27</f>
        <v>1118.0810472968594</v>
      </c>
    </row>
    <row r="28" spans="1:13" ht="15" customHeight="1">
      <c r="A28" s="27" t="s">
        <v>401</v>
      </c>
      <c r="B28" s="21" t="s">
        <v>358</v>
      </c>
      <c r="C28" s="22">
        <v>2253</v>
      </c>
      <c r="D28" s="32">
        <v>1635432.49</v>
      </c>
      <c r="E28" s="33"/>
      <c r="F28" s="32">
        <f>D28-E28</f>
        <v>1635432.49</v>
      </c>
      <c r="G28" s="32">
        <v>2354.5100000000002</v>
      </c>
      <c r="H28" s="32"/>
      <c r="I28" s="32">
        <f>G28-H28</f>
        <v>2354.5100000000002</v>
      </c>
      <c r="J28" s="32">
        <v>828743.79</v>
      </c>
      <c r="K28" s="23">
        <f>(F28+I28)/C28</f>
        <v>726.93608521970702</v>
      </c>
      <c r="L28" s="23">
        <f>J28/C28</f>
        <v>367.84011984021305</v>
      </c>
      <c r="M28" s="30">
        <f>K28+L28</f>
        <v>1094.7762050599201</v>
      </c>
    </row>
    <row r="29" spans="1:13" ht="15" customHeight="1">
      <c r="A29" s="27" t="s">
        <v>58</v>
      </c>
      <c r="B29" s="21" t="s">
        <v>1</v>
      </c>
      <c r="C29" s="22">
        <v>635</v>
      </c>
      <c r="D29" s="32">
        <v>579817.46</v>
      </c>
      <c r="E29" s="33"/>
      <c r="F29" s="32">
        <f>D29-E29</f>
        <v>579817.46</v>
      </c>
      <c r="G29" s="32">
        <v>735.49</v>
      </c>
      <c r="H29" s="32"/>
      <c r="I29" s="32">
        <f>G29-H29</f>
        <v>735.49</v>
      </c>
      <c r="J29" s="32">
        <v>113926.59</v>
      </c>
      <c r="K29" s="23">
        <f>(F29+I29)/C29</f>
        <v>914.25661417322829</v>
      </c>
      <c r="L29" s="23">
        <f>J29/C29</f>
        <v>179.4119527559055</v>
      </c>
      <c r="M29" s="30">
        <f>K29+L29</f>
        <v>1093.6685669291337</v>
      </c>
    </row>
    <row r="30" spans="1:13" ht="15" customHeight="1">
      <c r="A30" s="27" t="s">
        <v>176</v>
      </c>
      <c r="B30" s="21" t="s">
        <v>172</v>
      </c>
      <c r="C30" s="22">
        <v>229</v>
      </c>
      <c r="D30" s="32">
        <v>151632.87</v>
      </c>
      <c r="E30" s="33"/>
      <c r="F30" s="32">
        <f>D30-E30</f>
        <v>151632.87</v>
      </c>
      <c r="G30" s="32">
        <v>128.5</v>
      </c>
      <c r="H30" s="32"/>
      <c r="I30" s="32">
        <f>G30-H30</f>
        <v>128.5</v>
      </c>
      <c r="J30" s="32">
        <v>94138.53</v>
      </c>
      <c r="K30" s="23">
        <f>(F30+I30)/C30</f>
        <v>662.71340611353708</v>
      </c>
      <c r="L30" s="23">
        <f>J30/C30</f>
        <v>411.08528384279475</v>
      </c>
      <c r="M30" s="30">
        <f>K30+L30</f>
        <v>1073.7986899563318</v>
      </c>
    </row>
    <row r="31" spans="1:13" ht="15" customHeight="1">
      <c r="A31" s="27" t="s">
        <v>335</v>
      </c>
      <c r="B31" s="21" t="s">
        <v>308</v>
      </c>
      <c r="C31" s="22">
        <v>1496</v>
      </c>
      <c r="D31" s="32">
        <v>456118.99</v>
      </c>
      <c r="E31" s="33"/>
      <c r="F31" s="32">
        <f>D31-E31</f>
        <v>456118.99</v>
      </c>
      <c r="G31" s="32">
        <v>33962.71</v>
      </c>
      <c r="H31" s="32"/>
      <c r="I31" s="32">
        <f>G31-H31</f>
        <v>33962.71</v>
      </c>
      <c r="J31" s="32">
        <v>1096456.5</v>
      </c>
      <c r="K31" s="23">
        <f>(F31+I31)/C31</f>
        <v>327.59471925133693</v>
      </c>
      <c r="L31" s="23">
        <f>J31/C31</f>
        <v>732.92546791443851</v>
      </c>
      <c r="M31" s="30">
        <f>K31+L31</f>
        <v>1060.5201871657755</v>
      </c>
    </row>
    <row r="32" spans="1:13" ht="15" customHeight="1">
      <c r="A32" s="27" t="s">
        <v>482</v>
      </c>
      <c r="B32" s="21" t="s">
        <v>347</v>
      </c>
      <c r="C32" s="22">
        <v>18088</v>
      </c>
      <c r="D32" s="32">
        <v>13369393.91</v>
      </c>
      <c r="E32" s="33"/>
      <c r="F32" s="32">
        <f>D32-E32</f>
        <v>13369393.91</v>
      </c>
      <c r="G32" s="32">
        <v>1486660.75</v>
      </c>
      <c r="H32" s="32"/>
      <c r="I32" s="32">
        <f>G32-H32</f>
        <v>1486660.75</v>
      </c>
      <c r="J32" s="32">
        <v>4116640.65</v>
      </c>
      <c r="K32" s="23">
        <f>(F32+I32)/C32</f>
        <v>821.32102277753211</v>
      </c>
      <c r="L32" s="23">
        <f>J32/C32</f>
        <v>227.58959807607252</v>
      </c>
      <c r="M32" s="30">
        <f>K32+L32</f>
        <v>1048.9106208536045</v>
      </c>
    </row>
    <row r="33" spans="1:13" ht="15" customHeight="1">
      <c r="A33" s="27" t="s">
        <v>480</v>
      </c>
      <c r="B33" s="21" t="s">
        <v>358</v>
      </c>
      <c r="C33" s="22">
        <v>15371</v>
      </c>
      <c r="D33" s="32">
        <v>12210259.210000001</v>
      </c>
      <c r="E33" s="33"/>
      <c r="F33" s="32">
        <f>D33-E33</f>
        <v>12210259.210000001</v>
      </c>
      <c r="G33" s="32">
        <v>311978.65999999997</v>
      </c>
      <c r="H33" s="32"/>
      <c r="I33" s="32">
        <f>G33-H33</f>
        <v>311978.65999999997</v>
      </c>
      <c r="J33" s="32">
        <v>3596827.69</v>
      </c>
      <c r="K33" s="23">
        <f>(F33+I33)/C33</f>
        <v>814.66644135059539</v>
      </c>
      <c r="L33" s="23">
        <f>J33/C33</f>
        <v>234.00089063821483</v>
      </c>
      <c r="M33" s="30">
        <f>K33+L33</f>
        <v>1048.6673319888102</v>
      </c>
    </row>
    <row r="34" spans="1:13" ht="15" customHeight="1">
      <c r="A34" s="27" t="s">
        <v>481</v>
      </c>
      <c r="B34" s="21" t="s">
        <v>1</v>
      </c>
      <c r="C34" s="22">
        <v>7715</v>
      </c>
      <c r="D34" s="32">
        <v>5248606.57</v>
      </c>
      <c r="E34" s="33"/>
      <c r="F34" s="32">
        <f>D34-E34</f>
        <v>5248606.57</v>
      </c>
      <c r="G34" s="32">
        <v>79056.69</v>
      </c>
      <c r="H34" s="32"/>
      <c r="I34" s="32">
        <f>G34-H34</f>
        <v>79056.69</v>
      </c>
      <c r="J34" s="32">
        <v>2691964.64</v>
      </c>
      <c r="K34" s="23">
        <f>(F34+I34)/C34</f>
        <v>690.55907453013617</v>
      </c>
      <c r="L34" s="23">
        <f>J34/C34</f>
        <v>348.92607128969541</v>
      </c>
      <c r="M34" s="30">
        <f>K34+L34</f>
        <v>1039.4851458198316</v>
      </c>
    </row>
    <row r="35" spans="1:13" ht="15" customHeight="1">
      <c r="A35" s="27" t="s">
        <v>478</v>
      </c>
      <c r="B35" s="21" t="s">
        <v>131</v>
      </c>
      <c r="C35" s="22">
        <v>15038</v>
      </c>
      <c r="D35" s="32">
        <v>12422736.060000001</v>
      </c>
      <c r="E35" s="33"/>
      <c r="F35" s="32">
        <f>D35-E35</f>
        <v>12422736.060000001</v>
      </c>
      <c r="G35" s="32">
        <v>171197.16</v>
      </c>
      <c r="H35" s="32"/>
      <c r="I35" s="32">
        <f>G35-H35</f>
        <v>171197.16</v>
      </c>
      <c r="J35" s="32">
        <v>2580539.75</v>
      </c>
      <c r="K35" s="23">
        <f>(F35+I35)/C35</f>
        <v>837.47394733342207</v>
      </c>
      <c r="L35" s="23">
        <f>J35/C35</f>
        <v>171.60126014097619</v>
      </c>
      <c r="M35" s="30">
        <f>K35+L35</f>
        <v>1009.0752074743982</v>
      </c>
    </row>
    <row r="36" spans="1:13" ht="15" customHeight="1">
      <c r="A36" s="27" t="s">
        <v>479</v>
      </c>
      <c r="B36" s="21" t="s">
        <v>172</v>
      </c>
      <c r="C36" s="22">
        <v>7837</v>
      </c>
      <c r="D36" s="32">
        <v>6328948.9800000004</v>
      </c>
      <c r="E36" s="33"/>
      <c r="F36" s="32">
        <f>D36-E36</f>
        <v>6328948.9800000004</v>
      </c>
      <c r="G36" s="32">
        <v>338784.51</v>
      </c>
      <c r="H36" s="32"/>
      <c r="I36" s="32">
        <f>G36-H36</f>
        <v>338784.51</v>
      </c>
      <c r="J36" s="32">
        <v>1155980.17</v>
      </c>
      <c r="K36" s="23">
        <f>(F36+I36)/C36</f>
        <v>850.80177236187319</v>
      </c>
      <c r="L36" s="23">
        <f>J36/C36</f>
        <v>147.50289268852876</v>
      </c>
      <c r="M36" s="30">
        <f>K36+L36</f>
        <v>998.30466505040192</v>
      </c>
    </row>
    <row r="37" spans="1:13" ht="15" customHeight="1">
      <c r="A37" s="27" t="s">
        <v>407</v>
      </c>
      <c r="B37" s="21" t="s">
        <v>358</v>
      </c>
      <c r="C37" s="22">
        <v>1672</v>
      </c>
      <c r="D37" s="32">
        <v>1220599.19</v>
      </c>
      <c r="E37" s="33"/>
      <c r="F37" s="32">
        <f>D37-E37</f>
        <v>1220599.19</v>
      </c>
      <c r="G37" s="32">
        <v>52220.22</v>
      </c>
      <c r="H37" s="32"/>
      <c r="I37" s="32">
        <f>G37-H37</f>
        <v>52220.22</v>
      </c>
      <c r="J37" s="32">
        <v>359192.64</v>
      </c>
      <c r="K37" s="23">
        <f>(F37+I37)/C37</f>
        <v>761.25562799043053</v>
      </c>
      <c r="L37" s="23">
        <f>J37/C37</f>
        <v>214.82813397129186</v>
      </c>
      <c r="M37" s="30">
        <f>K37+L37</f>
        <v>976.08376196172242</v>
      </c>
    </row>
    <row r="38" spans="1:13" ht="15" customHeight="1">
      <c r="A38" s="27" t="s">
        <v>414</v>
      </c>
      <c r="B38" s="21" t="s">
        <v>358</v>
      </c>
      <c r="C38" s="22">
        <v>2017</v>
      </c>
      <c r="D38" s="32">
        <v>1585877.01</v>
      </c>
      <c r="E38" s="33"/>
      <c r="F38" s="32">
        <f>D38-E38</f>
        <v>1585877.01</v>
      </c>
      <c r="G38" s="32">
        <v>5440.97</v>
      </c>
      <c r="H38" s="32"/>
      <c r="I38" s="32">
        <f>G38-H38</f>
        <v>5440.97</v>
      </c>
      <c r="J38" s="32">
        <v>347268.84</v>
      </c>
      <c r="K38" s="23">
        <f>(F38+I38)/C38</f>
        <v>788.95289043133369</v>
      </c>
      <c r="L38" s="23">
        <f>J38/C38</f>
        <v>172.17096678235004</v>
      </c>
      <c r="M38" s="30">
        <f>K38+L38</f>
        <v>961.12385721368378</v>
      </c>
    </row>
    <row r="39" spans="1:13" ht="15" customHeight="1">
      <c r="A39" s="27" t="s">
        <v>623</v>
      </c>
      <c r="B39" s="21" t="s">
        <v>347</v>
      </c>
      <c r="C39" s="22">
        <v>23374</v>
      </c>
      <c r="D39" s="32">
        <v>13286701.34</v>
      </c>
      <c r="E39" s="33"/>
      <c r="F39" s="32">
        <f>D39-E39</f>
        <v>13286701.34</v>
      </c>
      <c r="G39" s="32">
        <v>2278159.3599999999</v>
      </c>
      <c r="H39" s="32"/>
      <c r="I39" s="32">
        <f>G39-H39</f>
        <v>2278159.3599999999</v>
      </c>
      <c r="J39" s="32">
        <v>6663812.8899999997</v>
      </c>
      <c r="K39" s="23">
        <f>(F39+I39)/C39</f>
        <v>665.90488149225632</v>
      </c>
      <c r="L39" s="23">
        <f>J39/C39</f>
        <v>285.09510096688626</v>
      </c>
      <c r="M39" s="30">
        <f>K39+L39</f>
        <v>950.99998245914253</v>
      </c>
    </row>
    <row r="40" spans="1:13" ht="15" customHeight="1">
      <c r="A40" s="27" t="s">
        <v>20</v>
      </c>
      <c r="B40" s="21" t="s">
        <v>1</v>
      </c>
      <c r="C40" s="22">
        <v>772</v>
      </c>
      <c r="D40" s="32">
        <v>574324.47</v>
      </c>
      <c r="E40" s="33"/>
      <c r="F40" s="32">
        <f>D40-E40</f>
        <v>574324.47</v>
      </c>
      <c r="G40" s="32">
        <v>17116.23</v>
      </c>
      <c r="H40" s="32"/>
      <c r="I40" s="32">
        <f>G40-H40</f>
        <v>17116.23</v>
      </c>
      <c r="J40" s="32">
        <v>139777.24</v>
      </c>
      <c r="K40" s="23">
        <f>(F40+I40)/C40</f>
        <v>766.11489637305692</v>
      </c>
      <c r="L40" s="23">
        <f>J40/C40</f>
        <v>181.05860103626941</v>
      </c>
      <c r="M40" s="30">
        <f>K40+L40</f>
        <v>947.17349740932627</v>
      </c>
    </row>
    <row r="41" spans="1:13" ht="15" customHeight="1">
      <c r="A41" s="27" t="s">
        <v>487</v>
      </c>
      <c r="B41" s="21" t="s">
        <v>172</v>
      </c>
      <c r="C41" s="22">
        <v>9055</v>
      </c>
      <c r="D41" s="32">
        <v>6458659.21</v>
      </c>
      <c r="E41" s="33"/>
      <c r="F41" s="32">
        <f>D41-E41</f>
        <v>6458659.21</v>
      </c>
      <c r="G41" s="32">
        <v>465673.81</v>
      </c>
      <c r="H41" s="32"/>
      <c r="I41" s="32">
        <f>G41-H41</f>
        <v>465673.81</v>
      </c>
      <c r="J41" s="32">
        <v>1646239.74</v>
      </c>
      <c r="K41" s="23">
        <f>(F41+I41)/C41</f>
        <v>764.69718608503581</v>
      </c>
      <c r="L41" s="23">
        <f>J41/C41</f>
        <v>181.80449917172834</v>
      </c>
      <c r="M41" s="30">
        <f>K41+L41</f>
        <v>946.50168525676418</v>
      </c>
    </row>
    <row r="42" spans="1:13" ht="15" customHeight="1">
      <c r="A42" s="27" t="s">
        <v>42</v>
      </c>
      <c r="B42" s="21" t="s">
        <v>1</v>
      </c>
      <c r="C42" s="22">
        <v>638</v>
      </c>
      <c r="D42" s="32">
        <v>507177.64</v>
      </c>
      <c r="E42" s="33"/>
      <c r="F42" s="32">
        <f>D42-E42</f>
        <v>507177.64</v>
      </c>
      <c r="G42" s="32">
        <v>9808.18</v>
      </c>
      <c r="H42" s="32"/>
      <c r="I42" s="32">
        <f>G42-H42</f>
        <v>9808.18</v>
      </c>
      <c r="J42" s="32">
        <v>84459.34</v>
      </c>
      <c r="K42" s="23">
        <f>(F42+I42)/C42</f>
        <v>810.32260188087776</v>
      </c>
      <c r="L42" s="23">
        <f>J42/C42</f>
        <v>132.3814106583072</v>
      </c>
      <c r="M42" s="30">
        <f>K42+L42</f>
        <v>942.70401253918499</v>
      </c>
    </row>
    <row r="43" spans="1:13" ht="15" customHeight="1">
      <c r="A43" s="27" t="s">
        <v>441</v>
      </c>
      <c r="B43" s="21" t="s">
        <v>424</v>
      </c>
      <c r="C43" s="22">
        <v>1464</v>
      </c>
      <c r="D43" s="32">
        <v>994439.64</v>
      </c>
      <c r="E43" s="33"/>
      <c r="F43" s="32">
        <f>D43-E43</f>
        <v>994439.64</v>
      </c>
      <c r="G43" s="32">
        <v>8464.83</v>
      </c>
      <c r="H43" s="32"/>
      <c r="I43" s="32">
        <f>G43-H43</f>
        <v>8464.83</v>
      </c>
      <c r="J43" s="32">
        <v>351399.83</v>
      </c>
      <c r="K43" s="23">
        <f>(F43+I43)/C43</f>
        <v>685.04403688524587</v>
      </c>
      <c r="L43" s="23">
        <f>J43/C43</f>
        <v>240.02720628415301</v>
      </c>
      <c r="M43" s="30">
        <f>K43+L43</f>
        <v>925.07124316939894</v>
      </c>
    </row>
    <row r="44" spans="1:13" ht="15" customHeight="1">
      <c r="A44" s="27" t="s">
        <v>198</v>
      </c>
      <c r="B44" s="21" t="s">
        <v>172</v>
      </c>
      <c r="C44" s="22">
        <v>811</v>
      </c>
      <c r="D44" s="32">
        <v>606220.68999999994</v>
      </c>
      <c r="E44" s="33"/>
      <c r="F44" s="32">
        <f>D44-E44</f>
        <v>606220.68999999994</v>
      </c>
      <c r="G44" s="32">
        <v>11170.69</v>
      </c>
      <c r="H44" s="32"/>
      <c r="I44" s="32">
        <f>G44-H44</f>
        <v>11170.69</v>
      </c>
      <c r="J44" s="32">
        <v>114704.52</v>
      </c>
      <c r="K44" s="23">
        <f>(F44+I44)/C44</f>
        <v>761.27173859432787</v>
      </c>
      <c r="L44" s="23">
        <f>J44/C44</f>
        <v>141.43590628853269</v>
      </c>
      <c r="M44" s="30">
        <f>K44+L44</f>
        <v>902.70764488286056</v>
      </c>
    </row>
    <row r="45" spans="1:13" ht="15" customHeight="1">
      <c r="A45" s="27" t="s">
        <v>133</v>
      </c>
      <c r="B45" s="21" t="s">
        <v>131</v>
      </c>
      <c r="C45" s="22">
        <v>3148</v>
      </c>
      <c r="D45" s="32">
        <v>2431317.0299999998</v>
      </c>
      <c r="E45" s="33"/>
      <c r="F45" s="32">
        <f>D45-E45</f>
        <v>2431317.0299999998</v>
      </c>
      <c r="G45" s="32">
        <v>15633.64</v>
      </c>
      <c r="H45" s="32"/>
      <c r="I45" s="32">
        <f>G45-H45</f>
        <v>15633.64</v>
      </c>
      <c r="J45" s="32">
        <v>382162.29</v>
      </c>
      <c r="K45" s="23">
        <f>(F45+I45)/C45</f>
        <v>777.30326238881833</v>
      </c>
      <c r="L45" s="23">
        <f>J45/C45</f>
        <v>121.39844027954256</v>
      </c>
      <c r="M45" s="30">
        <f>K45+L45</f>
        <v>898.70170266836089</v>
      </c>
    </row>
    <row r="46" spans="1:13" ht="15" customHeight="1">
      <c r="A46" s="27" t="s">
        <v>265</v>
      </c>
      <c r="B46" s="21" t="s">
        <v>247</v>
      </c>
      <c r="C46" s="22">
        <v>1958</v>
      </c>
      <c r="D46" s="32">
        <v>1111908.0900000001</v>
      </c>
      <c r="E46" s="33"/>
      <c r="F46" s="32">
        <f>D46-E46</f>
        <v>1111908.0900000001</v>
      </c>
      <c r="G46" s="32">
        <v>40501.01</v>
      </c>
      <c r="H46" s="32"/>
      <c r="I46" s="32">
        <f>G46-H46</f>
        <v>40501.01</v>
      </c>
      <c r="J46" s="32">
        <v>588461.73</v>
      </c>
      <c r="K46" s="23">
        <f>(F46+I46)/C46</f>
        <v>588.5644024514811</v>
      </c>
      <c r="L46" s="23">
        <f>J46/C46</f>
        <v>300.54225229826352</v>
      </c>
      <c r="M46" s="30">
        <f>K46+L46</f>
        <v>889.10665474974462</v>
      </c>
    </row>
    <row r="47" spans="1:13" ht="15" customHeight="1">
      <c r="A47" s="27" t="s">
        <v>380</v>
      </c>
      <c r="B47" s="21" t="s">
        <v>358</v>
      </c>
      <c r="C47" s="22">
        <v>1588</v>
      </c>
      <c r="D47" s="32">
        <v>928889.8</v>
      </c>
      <c r="E47" s="33"/>
      <c r="F47" s="32">
        <f>D47-E47</f>
        <v>928889.8</v>
      </c>
      <c r="G47" s="32">
        <v>58121.63</v>
      </c>
      <c r="H47" s="32"/>
      <c r="I47" s="32">
        <f>G47-H47</f>
        <v>58121.63</v>
      </c>
      <c r="J47" s="32">
        <v>404037.98</v>
      </c>
      <c r="K47" s="23">
        <f>(F47+I47)/C47</f>
        <v>621.54372166246856</v>
      </c>
      <c r="L47" s="23">
        <f>J47/C47</f>
        <v>254.43197732997481</v>
      </c>
      <c r="M47" s="30">
        <f>K47+L47</f>
        <v>875.97569899244331</v>
      </c>
    </row>
    <row r="48" spans="1:13" ht="15" customHeight="1">
      <c r="A48" s="27" t="s">
        <v>622</v>
      </c>
      <c r="B48" s="21" t="s">
        <v>347</v>
      </c>
      <c r="C48" s="22">
        <v>22369</v>
      </c>
      <c r="D48" s="32">
        <v>11685735.140000001</v>
      </c>
      <c r="E48" s="33"/>
      <c r="F48" s="32">
        <f>D48-E48</f>
        <v>11685735.140000001</v>
      </c>
      <c r="G48" s="32">
        <v>579303.81999999995</v>
      </c>
      <c r="H48" s="32"/>
      <c r="I48" s="32">
        <f>G48-H48</f>
        <v>579303.81999999995</v>
      </c>
      <c r="J48" s="32">
        <v>7166888.7199999997</v>
      </c>
      <c r="K48" s="23">
        <f>(F48+I48)/C48</f>
        <v>548.30519737136217</v>
      </c>
      <c r="L48" s="23">
        <f>J48/C48</f>
        <v>320.39379140775179</v>
      </c>
      <c r="M48" s="30">
        <f>K48+L48</f>
        <v>868.69898877911396</v>
      </c>
    </row>
    <row r="49" spans="1:13" ht="15" customHeight="1">
      <c r="A49" s="27" t="s">
        <v>392</v>
      </c>
      <c r="B49" s="21" t="s">
        <v>358</v>
      </c>
      <c r="C49" s="22">
        <v>1432</v>
      </c>
      <c r="D49" s="32">
        <v>1057858</v>
      </c>
      <c r="E49" s="33"/>
      <c r="F49" s="32">
        <f>D49-E49</f>
        <v>1057858</v>
      </c>
      <c r="G49" s="32">
        <v>8878.3799999999992</v>
      </c>
      <c r="H49" s="32"/>
      <c r="I49" s="32">
        <f>G49-H49</f>
        <v>8878.3799999999992</v>
      </c>
      <c r="J49" s="32">
        <v>174805.16</v>
      </c>
      <c r="K49" s="23">
        <f>(F49+I49)/C49</f>
        <v>744.92763966480436</v>
      </c>
      <c r="L49" s="23">
        <f>J49/C49</f>
        <v>122.07064245810056</v>
      </c>
      <c r="M49" s="30">
        <f>K49+L49</f>
        <v>866.99828212290493</v>
      </c>
    </row>
    <row r="50" spans="1:13" ht="15" customHeight="1">
      <c r="A50" s="27" t="s">
        <v>17</v>
      </c>
      <c r="B50" s="21" t="s">
        <v>1</v>
      </c>
      <c r="C50" s="22">
        <v>890</v>
      </c>
      <c r="D50" s="32">
        <v>355696.99</v>
      </c>
      <c r="E50" s="33"/>
      <c r="F50" s="32">
        <f>D50-E50</f>
        <v>355696.99</v>
      </c>
      <c r="G50" s="32">
        <v>4352.41</v>
      </c>
      <c r="H50" s="32"/>
      <c r="I50" s="32">
        <f>G50-H50</f>
        <v>4352.41</v>
      </c>
      <c r="J50" s="32">
        <v>410891.61</v>
      </c>
      <c r="K50" s="23">
        <f>(F50+I50)/C50</f>
        <v>404.54988764044941</v>
      </c>
      <c r="L50" s="23">
        <f>J50/C50</f>
        <v>461.67596629213483</v>
      </c>
      <c r="M50" s="30">
        <f>K50+L50</f>
        <v>866.22585393258419</v>
      </c>
    </row>
    <row r="51" spans="1:13" ht="15" customHeight="1">
      <c r="A51" s="27" t="s">
        <v>205</v>
      </c>
      <c r="B51" s="21" t="s">
        <v>172</v>
      </c>
      <c r="C51" s="22">
        <v>598</v>
      </c>
      <c r="D51" s="32">
        <v>435778.84</v>
      </c>
      <c r="E51" s="33"/>
      <c r="F51" s="32">
        <f>D51-E51</f>
        <v>435778.84</v>
      </c>
      <c r="G51" s="32">
        <v>2231.3200000000002</v>
      </c>
      <c r="H51" s="32"/>
      <c r="I51" s="32">
        <f>G51-H51</f>
        <v>2231.3200000000002</v>
      </c>
      <c r="J51" s="32">
        <v>72073.97</v>
      </c>
      <c r="K51" s="23">
        <f>(F51+I51)/C51</f>
        <v>732.45846153846162</v>
      </c>
      <c r="L51" s="23">
        <f>J51/C51</f>
        <v>120.52503344481606</v>
      </c>
      <c r="M51" s="30">
        <f>K51+L51</f>
        <v>852.98349498327764</v>
      </c>
    </row>
    <row r="52" spans="1:13" ht="15" customHeight="1">
      <c r="A52" s="27" t="s">
        <v>140</v>
      </c>
      <c r="B52" s="21" t="s">
        <v>131</v>
      </c>
      <c r="C52" s="22">
        <v>2258</v>
      </c>
      <c r="D52" s="32">
        <v>1156793.3500000001</v>
      </c>
      <c r="E52" s="33"/>
      <c r="F52" s="32">
        <f>D52-E52</f>
        <v>1156793.3500000001</v>
      </c>
      <c r="G52" s="32">
        <v>358471.01</v>
      </c>
      <c r="H52" s="32"/>
      <c r="I52" s="32">
        <f>G52-H52</f>
        <v>358471.01</v>
      </c>
      <c r="J52" s="32">
        <v>399345.09</v>
      </c>
      <c r="K52" s="23">
        <f>(F52+I52)/C52</f>
        <v>671.0648184233836</v>
      </c>
      <c r="L52" s="23">
        <f>J52/C52</f>
        <v>176.85787865367584</v>
      </c>
      <c r="M52" s="30">
        <f>K52+L52</f>
        <v>847.92269707705941</v>
      </c>
    </row>
    <row r="53" spans="1:13" ht="15" customHeight="1">
      <c r="A53" s="27" t="s">
        <v>405</v>
      </c>
      <c r="B53" s="21" t="s">
        <v>358</v>
      </c>
      <c r="C53" s="22">
        <v>940</v>
      </c>
      <c r="D53" s="32">
        <v>618459.77</v>
      </c>
      <c r="E53" s="33"/>
      <c r="F53" s="32">
        <f>D53-E53</f>
        <v>618459.77</v>
      </c>
      <c r="G53" s="32">
        <v>2480.77</v>
      </c>
      <c r="H53" s="32"/>
      <c r="I53" s="32">
        <f>G53-H53</f>
        <v>2480.77</v>
      </c>
      <c r="J53" s="32">
        <v>174748.01</v>
      </c>
      <c r="K53" s="23">
        <f>(F53+I53)/C53</f>
        <v>660.57504255319157</v>
      </c>
      <c r="L53" s="23">
        <f>J53/C53</f>
        <v>185.90213829787234</v>
      </c>
      <c r="M53" s="30">
        <f>K53+L53</f>
        <v>846.47718085106385</v>
      </c>
    </row>
    <row r="54" spans="1:13" ht="15" customHeight="1">
      <c r="A54" s="27" t="s">
        <v>672</v>
      </c>
      <c r="B54" s="21" t="s">
        <v>358</v>
      </c>
      <c r="C54" s="22">
        <v>74929</v>
      </c>
      <c r="D54" s="32">
        <v>42874814.950000003</v>
      </c>
      <c r="E54" s="33">
        <v>707933.58</v>
      </c>
      <c r="F54" s="32">
        <f>D54-E54</f>
        <v>42166881.370000005</v>
      </c>
      <c r="G54" s="32">
        <v>2818180.79</v>
      </c>
      <c r="H54" s="32">
        <v>1656288.6</v>
      </c>
      <c r="I54" s="32">
        <f>G54-H54</f>
        <v>1161892.19</v>
      </c>
      <c r="J54" s="32">
        <v>19876560.559999999</v>
      </c>
      <c r="K54" s="23">
        <f>(F54+I54)/C54</f>
        <v>578.26440443619958</v>
      </c>
      <c r="L54" s="23">
        <f>J54/C54</f>
        <v>265.27193156187855</v>
      </c>
      <c r="M54" s="30">
        <f>K54+L54</f>
        <v>843.53633599807813</v>
      </c>
    </row>
    <row r="55" spans="1:13" ht="15" customHeight="1">
      <c r="A55" s="27" t="s">
        <v>451</v>
      </c>
      <c r="B55" s="21" t="s">
        <v>424</v>
      </c>
      <c r="C55" s="22">
        <v>284</v>
      </c>
      <c r="D55" s="32">
        <v>167382.46</v>
      </c>
      <c r="E55" s="33"/>
      <c r="F55" s="32">
        <f>D55-E55</f>
        <v>167382.46</v>
      </c>
      <c r="G55" s="32">
        <v>1457.21</v>
      </c>
      <c r="H55" s="32"/>
      <c r="I55" s="32">
        <f>G55-H55</f>
        <v>1457.21</v>
      </c>
      <c r="J55" s="32">
        <v>68486.570000000007</v>
      </c>
      <c r="K55" s="23">
        <f>(F55+I55)/C55</f>
        <v>594.50588028169011</v>
      </c>
      <c r="L55" s="23">
        <f>J55/C55</f>
        <v>241.1498943661972</v>
      </c>
      <c r="M55" s="30">
        <f>K55+L55</f>
        <v>835.65577464788726</v>
      </c>
    </row>
    <row r="56" spans="1:13" ht="15" customHeight="1">
      <c r="A56" s="27" t="s">
        <v>228</v>
      </c>
      <c r="B56" s="21" t="s">
        <v>172</v>
      </c>
      <c r="C56" s="22">
        <v>364</v>
      </c>
      <c r="D56" s="32">
        <v>242902.13</v>
      </c>
      <c r="E56" s="33"/>
      <c r="F56" s="32">
        <f>D56-E56</f>
        <v>242902.13</v>
      </c>
      <c r="G56" s="32">
        <v>1885.13</v>
      </c>
      <c r="H56" s="32"/>
      <c r="I56" s="32">
        <f>G56-H56</f>
        <v>1885.13</v>
      </c>
      <c r="J56" s="32">
        <v>51557.56</v>
      </c>
      <c r="K56" s="23">
        <f>(F56+I56)/C56</f>
        <v>672.4924725274725</v>
      </c>
      <c r="L56" s="23">
        <f>J56/C56</f>
        <v>141.64164835164834</v>
      </c>
      <c r="M56" s="30">
        <f>K56+L56</f>
        <v>814.13412087912081</v>
      </c>
    </row>
    <row r="57" spans="1:13" ht="15" customHeight="1">
      <c r="A57" s="27" t="s">
        <v>483</v>
      </c>
      <c r="B57" s="21" t="s">
        <v>172</v>
      </c>
      <c r="C57" s="22">
        <v>15528</v>
      </c>
      <c r="D57" s="32">
        <v>10820203.43</v>
      </c>
      <c r="E57" s="33"/>
      <c r="F57" s="32">
        <f>D57-E57</f>
        <v>10820203.43</v>
      </c>
      <c r="G57" s="32">
        <v>234606.94</v>
      </c>
      <c r="H57" s="32"/>
      <c r="I57" s="32">
        <f>G57-H57</f>
        <v>234606.94</v>
      </c>
      <c r="J57" s="32">
        <v>1489125.49</v>
      </c>
      <c r="K57" s="23">
        <f>(F57+I57)/C57</f>
        <v>711.92750965996902</v>
      </c>
      <c r="L57" s="23">
        <f>J57/C57</f>
        <v>95.899374678001024</v>
      </c>
      <c r="M57" s="30">
        <f>K57+L57</f>
        <v>807.82688433797</v>
      </c>
    </row>
    <row r="58" spans="1:13" ht="15" customHeight="1">
      <c r="A58" s="27" t="s">
        <v>326</v>
      </c>
      <c r="B58" s="21" t="s">
        <v>308</v>
      </c>
      <c r="C58" s="22">
        <v>794</v>
      </c>
      <c r="D58" s="32">
        <v>290107.53000000003</v>
      </c>
      <c r="E58" s="33"/>
      <c r="F58" s="32">
        <f>D58-E58</f>
        <v>290107.53000000003</v>
      </c>
      <c r="G58" s="32">
        <v>3236.77</v>
      </c>
      <c r="H58" s="32"/>
      <c r="I58" s="32">
        <f>G58-H58</f>
        <v>3236.77</v>
      </c>
      <c r="J58" s="32">
        <v>348030.38</v>
      </c>
      <c r="K58" s="23">
        <f>(F58+I58)/C58</f>
        <v>369.4512594458439</v>
      </c>
      <c r="L58" s="23">
        <f>J58/C58</f>
        <v>438.32541561712844</v>
      </c>
      <c r="M58" s="30">
        <f>K58+L58</f>
        <v>807.77667506297234</v>
      </c>
    </row>
    <row r="59" spans="1:13" ht="15" customHeight="1">
      <c r="A59" s="27" t="s">
        <v>325</v>
      </c>
      <c r="B59" s="21" t="s">
        <v>308</v>
      </c>
      <c r="C59" s="22">
        <v>1123</v>
      </c>
      <c r="D59" s="32">
        <v>357933.83</v>
      </c>
      <c r="E59" s="33"/>
      <c r="F59" s="32">
        <f>D59-E59</f>
        <v>357933.83</v>
      </c>
      <c r="G59" s="32">
        <v>7876.41</v>
      </c>
      <c r="H59" s="32"/>
      <c r="I59" s="32">
        <f>G59-H59</f>
        <v>7876.41</v>
      </c>
      <c r="J59" s="32">
        <v>539223.02</v>
      </c>
      <c r="K59" s="23">
        <f>(F59+I59)/C59</f>
        <v>325.74375779162955</v>
      </c>
      <c r="L59" s="23">
        <f>J59/C59</f>
        <v>480.16297417631347</v>
      </c>
      <c r="M59" s="30">
        <f>K59+L59</f>
        <v>805.90673196794296</v>
      </c>
    </row>
    <row r="60" spans="1:13" ht="15" customHeight="1">
      <c r="A60" s="27" t="s">
        <v>703</v>
      </c>
      <c r="B60" s="21" t="s">
        <v>1</v>
      </c>
      <c r="C60" s="22">
        <v>12402</v>
      </c>
      <c r="D60" s="32">
        <v>7290318.6100000003</v>
      </c>
      <c r="E60" s="33"/>
      <c r="F60" s="32">
        <f>D60-E60</f>
        <v>7290318.6100000003</v>
      </c>
      <c r="G60" s="32">
        <v>142480.76</v>
      </c>
      <c r="H60" s="32"/>
      <c r="I60" s="32">
        <f>G60-H60</f>
        <v>142480.76</v>
      </c>
      <c r="J60" s="32">
        <v>2309859.2400000002</v>
      </c>
      <c r="K60" s="23">
        <f>(F60+I60)/C60</f>
        <v>599.32263909046924</v>
      </c>
      <c r="L60" s="23">
        <f>J60/C60</f>
        <v>186.24893081761007</v>
      </c>
      <c r="M60" s="30">
        <f>K60+L60</f>
        <v>785.57156990807925</v>
      </c>
    </row>
    <row r="61" spans="1:13" ht="15" customHeight="1">
      <c r="A61" s="27" t="s">
        <v>10</v>
      </c>
      <c r="B61" s="21" t="s">
        <v>1</v>
      </c>
      <c r="C61" s="22">
        <v>2878</v>
      </c>
      <c r="D61" s="32">
        <v>1767371.27</v>
      </c>
      <c r="E61" s="33"/>
      <c r="F61" s="32">
        <f>D61-E61</f>
        <v>1767371.27</v>
      </c>
      <c r="G61" s="32">
        <v>11813.28</v>
      </c>
      <c r="H61" s="32"/>
      <c r="I61" s="32">
        <f>G61-H61</f>
        <v>11813.28</v>
      </c>
      <c r="J61" s="32">
        <v>468702.28</v>
      </c>
      <c r="K61" s="23">
        <f>(F61+I61)/C61</f>
        <v>618.20171994440591</v>
      </c>
      <c r="L61" s="23">
        <f>J61/C61</f>
        <v>162.85694232105629</v>
      </c>
      <c r="M61" s="30">
        <f>K61+L61</f>
        <v>781.0586622654622</v>
      </c>
    </row>
    <row r="62" spans="1:13" ht="15" customHeight="1">
      <c r="A62" s="27" t="s">
        <v>457</v>
      </c>
      <c r="B62" s="21" t="s">
        <v>424</v>
      </c>
      <c r="C62" s="22">
        <v>2055</v>
      </c>
      <c r="D62" s="32">
        <v>1284025.7</v>
      </c>
      <c r="E62" s="33"/>
      <c r="F62" s="32">
        <f>D62-E62</f>
        <v>1284025.7</v>
      </c>
      <c r="G62" s="32">
        <v>18797.88</v>
      </c>
      <c r="H62" s="32"/>
      <c r="I62" s="32">
        <f>G62-H62</f>
        <v>18797.88</v>
      </c>
      <c r="J62" s="32">
        <v>301405.31</v>
      </c>
      <c r="K62" s="23">
        <f>(F62+I62)/C62</f>
        <v>633.97741119221405</v>
      </c>
      <c r="L62" s="23">
        <f>J62/C62</f>
        <v>146.66925060827251</v>
      </c>
      <c r="M62" s="30">
        <f>K62+L62</f>
        <v>780.64666180048653</v>
      </c>
    </row>
    <row r="63" spans="1:13" ht="15" customHeight="1">
      <c r="A63" s="27" t="s">
        <v>376</v>
      </c>
      <c r="B63" s="21" t="s">
        <v>358</v>
      </c>
      <c r="C63" s="22">
        <v>3847</v>
      </c>
      <c r="D63" s="32">
        <v>2360603.94</v>
      </c>
      <c r="E63" s="33"/>
      <c r="F63" s="32">
        <f>D63-E63</f>
        <v>2360603.94</v>
      </c>
      <c r="G63" s="32">
        <v>10260.459999999999</v>
      </c>
      <c r="H63" s="32"/>
      <c r="I63" s="32">
        <f>G63-H63</f>
        <v>10260.459999999999</v>
      </c>
      <c r="J63" s="32">
        <v>620259.68000000005</v>
      </c>
      <c r="K63" s="23">
        <f>(F63+I63)/C63</f>
        <v>616.28916038471539</v>
      </c>
      <c r="L63" s="23">
        <f>J63/C63</f>
        <v>161.23204574993503</v>
      </c>
      <c r="M63" s="30">
        <f>K63+L63</f>
        <v>777.52120613465036</v>
      </c>
    </row>
    <row r="64" spans="1:13" ht="15" customHeight="1">
      <c r="A64" s="27" t="s">
        <v>675</v>
      </c>
      <c r="B64" s="21" t="s">
        <v>347</v>
      </c>
      <c r="C64" s="22">
        <v>88430</v>
      </c>
      <c r="D64" s="32">
        <v>52389846.219999999</v>
      </c>
      <c r="E64" s="33">
        <v>1251846.98</v>
      </c>
      <c r="F64" s="32">
        <f>D64-E64</f>
        <v>51137999.240000002</v>
      </c>
      <c r="G64" s="32">
        <v>2887245.44</v>
      </c>
      <c r="H64" s="32">
        <v>1800804.8299999998</v>
      </c>
      <c r="I64" s="32">
        <f>G64-H64</f>
        <v>1086440.6100000001</v>
      </c>
      <c r="J64" s="32">
        <v>16365277.98</v>
      </c>
      <c r="K64" s="23">
        <f>(F64+I64)/C64</f>
        <v>590.57378548004078</v>
      </c>
      <c r="L64" s="23">
        <f>J64/C64</f>
        <v>185.06477417166121</v>
      </c>
      <c r="M64" s="30">
        <f>K64+L64</f>
        <v>775.63855965170205</v>
      </c>
    </row>
    <row r="65" spans="1:13" ht="15" customHeight="1">
      <c r="A65" s="27" t="s">
        <v>484</v>
      </c>
      <c r="B65" s="21" t="s">
        <v>131</v>
      </c>
      <c r="C65" s="22">
        <v>8048</v>
      </c>
      <c r="D65" s="32">
        <v>3340725.94</v>
      </c>
      <c r="E65" s="33"/>
      <c r="F65" s="32">
        <f>D65-E65</f>
        <v>3340725.94</v>
      </c>
      <c r="G65" s="32">
        <v>133474.60999999999</v>
      </c>
      <c r="H65" s="32"/>
      <c r="I65" s="32">
        <f>G65-H65</f>
        <v>133474.60999999999</v>
      </c>
      <c r="J65" s="32">
        <v>2707631.01</v>
      </c>
      <c r="K65" s="23">
        <f>(F65+I65)/C65</f>
        <v>431.68495899602385</v>
      </c>
      <c r="L65" s="23">
        <f>J65/C65</f>
        <v>336.43526466202781</v>
      </c>
      <c r="M65" s="30">
        <f>K65+L65</f>
        <v>768.1202236580516</v>
      </c>
    </row>
    <row r="66" spans="1:13" ht="15" customHeight="1">
      <c r="A66" s="27" t="s">
        <v>41</v>
      </c>
      <c r="B66" s="21" t="s">
        <v>1</v>
      </c>
      <c r="C66" s="22">
        <v>673</v>
      </c>
      <c r="D66" s="32">
        <v>403079.31</v>
      </c>
      <c r="E66" s="33"/>
      <c r="F66" s="32">
        <f>D66-E66</f>
        <v>403079.31</v>
      </c>
      <c r="G66" s="32">
        <v>19563.740000000002</v>
      </c>
      <c r="H66" s="32"/>
      <c r="I66" s="32">
        <f>G66-H66</f>
        <v>19563.740000000002</v>
      </c>
      <c r="J66" s="32">
        <v>87092.77</v>
      </c>
      <c r="K66" s="23">
        <f>(F66+I66)/C66</f>
        <v>627.99858841010405</v>
      </c>
      <c r="L66" s="23">
        <f>J66/C66</f>
        <v>129.40976225854385</v>
      </c>
      <c r="M66" s="30">
        <f>K66+L66</f>
        <v>757.40835066864793</v>
      </c>
    </row>
    <row r="67" spans="1:13" ht="15" customHeight="1">
      <c r="A67" s="27" t="s">
        <v>505</v>
      </c>
      <c r="B67" s="21" t="s">
        <v>1</v>
      </c>
      <c r="C67" s="22">
        <v>6832</v>
      </c>
      <c r="D67" s="32">
        <v>2573437.1800000002</v>
      </c>
      <c r="E67" s="33"/>
      <c r="F67" s="32">
        <f>D67-E67</f>
        <v>2573437.1800000002</v>
      </c>
      <c r="G67" s="32">
        <v>78662.03</v>
      </c>
      <c r="H67" s="32"/>
      <c r="I67" s="32">
        <f>G67-H67</f>
        <v>78662.03</v>
      </c>
      <c r="J67" s="32">
        <v>2502415.41</v>
      </c>
      <c r="K67" s="23">
        <f>(F67+I67)/C67</f>
        <v>388.18782347775175</v>
      </c>
      <c r="L67" s="23">
        <f>J67/C67</f>
        <v>366.27860216627636</v>
      </c>
      <c r="M67" s="30">
        <f>K67+L67</f>
        <v>754.46642564402805</v>
      </c>
    </row>
    <row r="68" spans="1:13" ht="15" customHeight="1">
      <c r="A68" s="27" t="s">
        <v>418</v>
      </c>
      <c r="B68" s="21" t="s">
        <v>358</v>
      </c>
      <c r="C68" s="22">
        <v>1315</v>
      </c>
      <c r="D68" s="32">
        <v>595138.63</v>
      </c>
      <c r="E68" s="33"/>
      <c r="F68" s="32">
        <f>D68-E68</f>
        <v>595138.63</v>
      </c>
      <c r="G68" s="32">
        <v>12154.23</v>
      </c>
      <c r="H68" s="32"/>
      <c r="I68" s="32">
        <f>G68-H68</f>
        <v>12154.23</v>
      </c>
      <c r="J68" s="32">
        <v>384253.25</v>
      </c>
      <c r="K68" s="23">
        <f>(F68+I68)/C68</f>
        <v>461.81966539923951</v>
      </c>
      <c r="L68" s="23">
        <f>J68/C68</f>
        <v>292.20779467680609</v>
      </c>
      <c r="M68" s="30">
        <f>K68+L68</f>
        <v>754.0274600760456</v>
      </c>
    </row>
    <row r="69" spans="1:13" ht="15" customHeight="1">
      <c r="A69" s="27" t="s">
        <v>180</v>
      </c>
      <c r="B69" s="21" t="s">
        <v>172</v>
      </c>
      <c r="C69" s="22">
        <v>346</v>
      </c>
      <c r="D69" s="32">
        <v>195622.48</v>
      </c>
      <c r="E69" s="33"/>
      <c r="F69" s="32">
        <f>D69-E69</f>
        <v>195622.48</v>
      </c>
      <c r="G69" s="32">
        <v>3083.87</v>
      </c>
      <c r="H69" s="32"/>
      <c r="I69" s="32">
        <f>G69-H69</f>
        <v>3083.87</v>
      </c>
      <c r="J69" s="32">
        <v>62123.74</v>
      </c>
      <c r="K69" s="23">
        <f>(F69+I69)/C69</f>
        <v>574.29580924855497</v>
      </c>
      <c r="L69" s="23">
        <f>J69/C69</f>
        <v>179.54838150289018</v>
      </c>
      <c r="M69" s="30">
        <f>K69+L69</f>
        <v>753.84419075144513</v>
      </c>
    </row>
    <row r="70" spans="1:13" ht="15" customHeight="1">
      <c r="A70" s="27" t="s">
        <v>698</v>
      </c>
      <c r="B70" s="21" t="s">
        <v>347</v>
      </c>
      <c r="C70" s="22">
        <v>1416</v>
      </c>
      <c r="D70" s="32">
        <v>605013.15</v>
      </c>
      <c r="E70" s="33"/>
      <c r="F70" s="32">
        <f>D70-E70</f>
        <v>605013.15</v>
      </c>
      <c r="G70" s="32">
        <v>4284.01</v>
      </c>
      <c r="H70" s="32"/>
      <c r="I70" s="32">
        <f>G70-H70</f>
        <v>4284.01</v>
      </c>
      <c r="J70" s="32">
        <v>456663.88</v>
      </c>
      <c r="K70" s="23">
        <f>(F70+I70)/C70</f>
        <v>430.29460451977405</v>
      </c>
      <c r="L70" s="23">
        <f>J70/C70</f>
        <v>322.50274011299433</v>
      </c>
      <c r="M70" s="30">
        <f>K70+L70</f>
        <v>752.79734463276839</v>
      </c>
    </row>
    <row r="71" spans="1:13" ht="15" customHeight="1">
      <c r="A71" s="27" t="s">
        <v>440</v>
      </c>
      <c r="B71" s="21" t="s">
        <v>424</v>
      </c>
      <c r="C71" s="22">
        <v>4849</v>
      </c>
      <c r="D71" s="32">
        <v>2424634.6</v>
      </c>
      <c r="E71" s="33"/>
      <c r="F71" s="32">
        <f>D71-E71</f>
        <v>2424634.6</v>
      </c>
      <c r="G71" s="32">
        <v>51798.03</v>
      </c>
      <c r="H71" s="32"/>
      <c r="I71" s="32">
        <f>G71-H71</f>
        <v>51798.03</v>
      </c>
      <c r="J71" s="32">
        <v>1168156.6599999999</v>
      </c>
      <c r="K71" s="23">
        <f>(F71+I71)/C71</f>
        <v>510.70996700350588</v>
      </c>
      <c r="L71" s="23">
        <f>J71/C71</f>
        <v>240.90671478655392</v>
      </c>
      <c r="M71" s="30">
        <f>K71+L71</f>
        <v>751.61668179005983</v>
      </c>
    </row>
    <row r="72" spans="1:13" ht="15" customHeight="1">
      <c r="A72" s="27" t="s">
        <v>374</v>
      </c>
      <c r="B72" s="21" t="s">
        <v>358</v>
      </c>
      <c r="C72" s="22">
        <v>2004</v>
      </c>
      <c r="D72" s="32">
        <v>1237133.56</v>
      </c>
      <c r="E72" s="33"/>
      <c r="F72" s="32">
        <f>D72-E72</f>
        <v>1237133.56</v>
      </c>
      <c r="G72" s="32">
        <v>11735.7</v>
      </c>
      <c r="H72" s="32"/>
      <c r="I72" s="32">
        <f>G72-H72</f>
        <v>11735.7</v>
      </c>
      <c r="J72" s="32">
        <v>255446.21</v>
      </c>
      <c r="K72" s="23">
        <f>(F72+I72)/C72</f>
        <v>623.18825349301403</v>
      </c>
      <c r="L72" s="23">
        <f>J72/C72</f>
        <v>127.46816866267464</v>
      </c>
      <c r="M72" s="30">
        <f>K72+L72</f>
        <v>750.65642215568869</v>
      </c>
    </row>
    <row r="73" spans="1:13" ht="15" customHeight="1">
      <c r="A73" s="27" t="s">
        <v>149</v>
      </c>
      <c r="B73" s="21" t="s">
        <v>131</v>
      </c>
      <c r="C73" s="22">
        <v>845</v>
      </c>
      <c r="D73" s="32">
        <v>472055.6</v>
      </c>
      <c r="E73" s="33"/>
      <c r="F73" s="32">
        <f>D73-E73</f>
        <v>472055.6</v>
      </c>
      <c r="G73" s="32">
        <v>59559.3</v>
      </c>
      <c r="H73" s="32"/>
      <c r="I73" s="32">
        <f>G73-H73</f>
        <v>59559.3</v>
      </c>
      <c r="J73" s="32">
        <v>101344.54</v>
      </c>
      <c r="K73" s="23">
        <f>(F73+I73)/C73</f>
        <v>629.13005917159762</v>
      </c>
      <c r="L73" s="23">
        <f>J73/C73</f>
        <v>119.93436686390532</v>
      </c>
      <c r="M73" s="30">
        <f>K73+L73</f>
        <v>749.06442603550295</v>
      </c>
    </row>
    <row r="74" spans="1:13" ht="15" customHeight="1">
      <c r="A74" s="27" t="s">
        <v>409</v>
      </c>
      <c r="B74" s="21" t="s">
        <v>358</v>
      </c>
      <c r="C74" s="22">
        <v>1674</v>
      </c>
      <c r="D74" s="32">
        <v>871453.16</v>
      </c>
      <c r="E74" s="33"/>
      <c r="F74" s="32">
        <f>D74-E74</f>
        <v>871453.16</v>
      </c>
      <c r="G74" s="32">
        <v>10606.85</v>
      </c>
      <c r="H74" s="32"/>
      <c r="I74" s="32">
        <f>G74-H74</f>
        <v>10606.85</v>
      </c>
      <c r="J74" s="32">
        <v>366106.49</v>
      </c>
      <c r="K74" s="23">
        <f>(F74+I74)/C74</f>
        <v>526.91756869772996</v>
      </c>
      <c r="L74" s="23">
        <f>J74/C74</f>
        <v>218.70160692951015</v>
      </c>
      <c r="M74" s="30">
        <f>K74+L74</f>
        <v>745.61917562724011</v>
      </c>
    </row>
    <row r="75" spans="1:13" ht="15" customHeight="1">
      <c r="A75" s="27" t="s">
        <v>676</v>
      </c>
      <c r="B75" s="21" t="s">
        <v>1</v>
      </c>
      <c r="C75" s="22">
        <v>232770</v>
      </c>
      <c r="D75" s="32">
        <v>109154305.47</v>
      </c>
      <c r="E75" s="33">
        <v>4918645.8099999996</v>
      </c>
      <c r="F75" s="32">
        <f>D75-E75</f>
        <v>104235659.66</v>
      </c>
      <c r="G75" s="32">
        <v>7875077.2300000004</v>
      </c>
      <c r="H75" s="32">
        <v>4820335.08</v>
      </c>
      <c r="I75" s="32">
        <f>G75-H75</f>
        <v>3054742.1500000004</v>
      </c>
      <c r="J75" s="32">
        <v>63844275.799999997</v>
      </c>
      <c r="K75" s="23">
        <f>(F75+I75)/C75</f>
        <v>460.92882162649829</v>
      </c>
      <c r="L75" s="23">
        <f>J75/C75</f>
        <v>274.28051638956907</v>
      </c>
      <c r="M75" s="30">
        <f>K75+L75</f>
        <v>735.20933801606736</v>
      </c>
    </row>
    <row r="76" spans="1:13" ht="15" customHeight="1">
      <c r="A76" s="27" t="s">
        <v>626</v>
      </c>
      <c r="B76" s="21" t="s">
        <v>131</v>
      </c>
      <c r="C76" s="22">
        <v>26931</v>
      </c>
      <c r="D76" s="32">
        <v>14438891.02</v>
      </c>
      <c r="E76" s="33"/>
      <c r="F76" s="32">
        <f>D76-E76</f>
        <v>14438891.02</v>
      </c>
      <c r="G76" s="32">
        <v>369253.14</v>
      </c>
      <c r="H76" s="32"/>
      <c r="I76" s="32">
        <f>G76-H76</f>
        <v>369253.14</v>
      </c>
      <c r="J76" s="32">
        <v>4986035.26</v>
      </c>
      <c r="K76" s="23">
        <f>(F76+I76)/C76</f>
        <v>549.85496862351943</v>
      </c>
      <c r="L76" s="23">
        <f>J76/C76</f>
        <v>185.14111098733801</v>
      </c>
      <c r="M76" s="30">
        <f>K76+L76</f>
        <v>734.99607961085746</v>
      </c>
    </row>
    <row r="77" spans="1:13" ht="15" customHeight="1">
      <c r="A77" s="27" t="s">
        <v>279</v>
      </c>
      <c r="B77" s="21" t="s">
        <v>247</v>
      </c>
      <c r="C77" s="22">
        <v>631</v>
      </c>
      <c r="D77" s="32">
        <v>283927.90000000002</v>
      </c>
      <c r="E77" s="33"/>
      <c r="F77" s="32">
        <f>D77-E77</f>
        <v>283927.90000000002</v>
      </c>
      <c r="G77" s="32">
        <v>3206.21</v>
      </c>
      <c r="H77" s="32"/>
      <c r="I77" s="32">
        <f>G77-H77</f>
        <v>3206.21</v>
      </c>
      <c r="J77" s="32">
        <v>173060.55</v>
      </c>
      <c r="K77" s="23">
        <f>(F77+I77)/C77</f>
        <v>455.04613312202861</v>
      </c>
      <c r="L77" s="23">
        <f>J77/C77</f>
        <v>274.26394611727414</v>
      </c>
      <c r="M77" s="30">
        <f>K77+L77</f>
        <v>729.31007923930269</v>
      </c>
    </row>
    <row r="78" spans="1:13" ht="15" customHeight="1">
      <c r="A78" s="27" t="s">
        <v>147</v>
      </c>
      <c r="B78" s="21" t="s">
        <v>131</v>
      </c>
      <c r="C78" s="22">
        <v>611</v>
      </c>
      <c r="D78" s="32">
        <v>317004.78999999998</v>
      </c>
      <c r="E78" s="33"/>
      <c r="F78" s="32">
        <f>D78-E78</f>
        <v>317004.78999999998</v>
      </c>
      <c r="G78" s="32">
        <v>5233.66</v>
      </c>
      <c r="H78" s="32"/>
      <c r="I78" s="32">
        <f>G78-H78</f>
        <v>5233.66</v>
      </c>
      <c r="J78" s="32">
        <v>123357.15</v>
      </c>
      <c r="K78" s="23">
        <f>(F78+I78)/C78</f>
        <v>527.39517184942713</v>
      </c>
      <c r="L78" s="23">
        <f>J78/C78</f>
        <v>201.89386252045824</v>
      </c>
      <c r="M78" s="30">
        <f>K78+L78</f>
        <v>729.28903436988537</v>
      </c>
    </row>
    <row r="79" spans="1:13" ht="15" customHeight="1">
      <c r="A79" s="27" t="s">
        <v>488</v>
      </c>
      <c r="B79" s="21" t="s">
        <v>424</v>
      </c>
      <c r="C79" s="22">
        <v>6463</v>
      </c>
      <c r="D79" s="32">
        <v>3434634.3</v>
      </c>
      <c r="E79" s="33"/>
      <c r="F79" s="32">
        <f>D79-E79</f>
        <v>3434634.3</v>
      </c>
      <c r="G79" s="32">
        <v>51173.09</v>
      </c>
      <c r="H79" s="32"/>
      <c r="I79" s="32">
        <f>G79-H79</f>
        <v>51173.09</v>
      </c>
      <c r="J79" s="32">
        <v>1192714.3799999999</v>
      </c>
      <c r="K79" s="23">
        <f>(F79+I79)/C79</f>
        <v>539.34819588426421</v>
      </c>
      <c r="L79" s="23">
        <f>J79/C79</f>
        <v>184.5450069627108</v>
      </c>
      <c r="M79" s="30">
        <f>K79+L79</f>
        <v>723.89320284697499</v>
      </c>
    </row>
    <row r="80" spans="1:13" ht="15" customHeight="1">
      <c r="A80" s="27" t="s">
        <v>671</v>
      </c>
      <c r="B80" s="21" t="s">
        <v>1</v>
      </c>
      <c r="C80" s="22">
        <v>60420</v>
      </c>
      <c r="D80" s="32">
        <v>31795845.600000001</v>
      </c>
      <c r="E80" s="33"/>
      <c r="F80" s="32">
        <f>D80-E80</f>
        <v>31795845.600000001</v>
      </c>
      <c r="G80" s="32">
        <v>325133.51</v>
      </c>
      <c r="H80" s="32"/>
      <c r="I80" s="32">
        <f>G80-H80</f>
        <v>325133.51</v>
      </c>
      <c r="J80" s="32">
        <v>11596369.41</v>
      </c>
      <c r="K80" s="23">
        <f>(F80+I80)/C80</f>
        <v>531.6282540549488</v>
      </c>
      <c r="L80" s="23">
        <f>J80/C80</f>
        <v>191.92931827209534</v>
      </c>
      <c r="M80" s="30">
        <f>K80+L80</f>
        <v>723.55757232704411</v>
      </c>
    </row>
    <row r="81" spans="1:13" ht="15" customHeight="1">
      <c r="A81" s="27" t="s">
        <v>100</v>
      </c>
      <c r="B81" s="21" t="s">
        <v>1</v>
      </c>
      <c r="C81" s="22">
        <v>938</v>
      </c>
      <c r="D81" s="32">
        <v>422460.45</v>
      </c>
      <c r="E81" s="33"/>
      <c r="F81" s="32">
        <f>D81-E81</f>
        <v>422460.45</v>
      </c>
      <c r="G81" s="32">
        <v>11833.25</v>
      </c>
      <c r="H81" s="32"/>
      <c r="I81" s="32">
        <f>G81-H81</f>
        <v>11833.25</v>
      </c>
      <c r="J81" s="32">
        <v>240793.44</v>
      </c>
      <c r="K81" s="23">
        <f>(F81+I81)/C81</f>
        <v>462.99968017057569</v>
      </c>
      <c r="L81" s="23">
        <f>J81/C81</f>
        <v>256.70942430703627</v>
      </c>
      <c r="M81" s="30">
        <f>K81+L81</f>
        <v>719.70910447761196</v>
      </c>
    </row>
    <row r="82" spans="1:13" ht="15" customHeight="1">
      <c r="A82" s="27" t="s">
        <v>238</v>
      </c>
      <c r="B82" s="21" t="s">
        <v>172</v>
      </c>
      <c r="C82" s="22">
        <v>1030</v>
      </c>
      <c r="D82" s="32">
        <v>499753.52</v>
      </c>
      <c r="E82" s="33"/>
      <c r="F82" s="32">
        <f>D82-E82</f>
        <v>499753.52</v>
      </c>
      <c r="G82" s="32">
        <v>44870.03</v>
      </c>
      <c r="H82" s="32"/>
      <c r="I82" s="32">
        <f>G82-H82</f>
        <v>44870.03</v>
      </c>
      <c r="J82" s="32">
        <v>189949.95</v>
      </c>
      <c r="K82" s="23">
        <f>(F82+I82)/C82</f>
        <v>528.76072815533985</v>
      </c>
      <c r="L82" s="23">
        <f>J82/C82</f>
        <v>184.41742718446602</v>
      </c>
      <c r="M82" s="30">
        <f>K82+L82</f>
        <v>713.17815533980593</v>
      </c>
    </row>
    <row r="83" spans="1:13" ht="15" customHeight="1">
      <c r="A83" s="27" t="s">
        <v>485</v>
      </c>
      <c r="B83" s="21" t="s">
        <v>247</v>
      </c>
      <c r="C83" s="22">
        <v>15996</v>
      </c>
      <c r="D83" s="32">
        <v>6040248.6699999999</v>
      </c>
      <c r="E83" s="33"/>
      <c r="F83" s="32">
        <f>D83-E83</f>
        <v>6040248.6699999999</v>
      </c>
      <c r="G83" s="32">
        <v>125122.48</v>
      </c>
      <c r="H83" s="32"/>
      <c r="I83" s="32">
        <f>G83-H83</f>
        <v>125122.48</v>
      </c>
      <c r="J83" s="32">
        <v>5158492.45</v>
      </c>
      <c r="K83" s="23">
        <f>(F83+I83)/C83</f>
        <v>385.43205488872218</v>
      </c>
      <c r="L83" s="23">
        <f>J83/C83</f>
        <v>322.48639972493123</v>
      </c>
      <c r="M83" s="30">
        <f>K83+L83</f>
        <v>707.91845461365347</v>
      </c>
    </row>
    <row r="84" spans="1:13" ht="15" customHeight="1">
      <c r="A84" s="27" t="s">
        <v>695</v>
      </c>
      <c r="B84" s="21" t="s">
        <v>172</v>
      </c>
      <c r="C84" s="22">
        <v>434</v>
      </c>
      <c r="D84" s="32">
        <v>216438.85</v>
      </c>
      <c r="E84" s="33"/>
      <c r="F84" s="32">
        <f>D84-E84</f>
        <v>216438.85</v>
      </c>
      <c r="G84" s="32">
        <v>2664.91</v>
      </c>
      <c r="H84" s="32"/>
      <c r="I84" s="32">
        <f>G84-H84</f>
        <v>2664.91</v>
      </c>
      <c r="J84" s="32">
        <v>87200.53</v>
      </c>
      <c r="K84" s="23">
        <f>(F84+I84)/C84</f>
        <v>504.84737327188941</v>
      </c>
      <c r="L84" s="23">
        <f>J84/C84</f>
        <v>200.9228801843318</v>
      </c>
      <c r="M84" s="30">
        <f>K84+L84</f>
        <v>705.77025345622121</v>
      </c>
    </row>
    <row r="85" spans="1:13" ht="15" customHeight="1">
      <c r="A85" s="27" t="s">
        <v>486</v>
      </c>
      <c r="B85" s="21" t="s">
        <v>424</v>
      </c>
      <c r="C85" s="22">
        <v>17735</v>
      </c>
      <c r="D85" s="32">
        <v>6512637.0999999996</v>
      </c>
      <c r="E85" s="33"/>
      <c r="F85" s="32">
        <f>D85-E85</f>
        <v>6512637.0999999996</v>
      </c>
      <c r="G85" s="32">
        <v>10208.030000000001</v>
      </c>
      <c r="H85" s="32"/>
      <c r="I85" s="32">
        <f>G85-H85</f>
        <v>10208.030000000001</v>
      </c>
      <c r="J85" s="32">
        <v>5991690.9199999999</v>
      </c>
      <c r="K85" s="23">
        <f>(F85+I85)/C85</f>
        <v>367.79504539047082</v>
      </c>
      <c r="L85" s="23">
        <f>J85/C85</f>
        <v>337.84555511700029</v>
      </c>
      <c r="M85" s="30">
        <f>K85+L85</f>
        <v>705.64060050747116</v>
      </c>
    </row>
    <row r="86" spans="1:13" ht="15" customHeight="1">
      <c r="A86" s="27" t="s">
        <v>288</v>
      </c>
      <c r="B86" s="21" t="s">
        <v>247</v>
      </c>
      <c r="C86" s="22">
        <v>2396</v>
      </c>
      <c r="D86" s="32">
        <v>940342.46</v>
      </c>
      <c r="E86" s="33"/>
      <c r="F86" s="32">
        <f>D86-E86</f>
        <v>940342.46</v>
      </c>
      <c r="G86" s="32">
        <v>8448.75</v>
      </c>
      <c r="H86" s="32"/>
      <c r="I86" s="32">
        <f>G86-H86</f>
        <v>8448.75</v>
      </c>
      <c r="J86" s="32">
        <v>729599.45</v>
      </c>
      <c r="K86" s="23">
        <f>(F86+I86)/C86</f>
        <v>395.98965358931554</v>
      </c>
      <c r="L86" s="23">
        <f>J86/C86</f>
        <v>304.50728297161936</v>
      </c>
      <c r="M86" s="30">
        <f>K86+L86</f>
        <v>700.49693656093496</v>
      </c>
    </row>
    <row r="87" spans="1:13" ht="15" customHeight="1">
      <c r="A87" s="27" t="s">
        <v>367</v>
      </c>
      <c r="B87" s="21" t="s">
        <v>358</v>
      </c>
      <c r="C87" s="22">
        <v>2062</v>
      </c>
      <c r="D87" s="32">
        <v>1125182.01</v>
      </c>
      <c r="E87" s="33"/>
      <c r="F87" s="32">
        <f>D87-E87</f>
        <v>1125182.01</v>
      </c>
      <c r="G87" s="32">
        <v>11205.75</v>
      </c>
      <c r="H87" s="32"/>
      <c r="I87" s="32">
        <f>G87-H87</f>
        <v>11205.75</v>
      </c>
      <c r="J87" s="32">
        <v>307184.25</v>
      </c>
      <c r="K87" s="23">
        <f>(F87+I87)/C87</f>
        <v>551.10948593598448</v>
      </c>
      <c r="L87" s="23">
        <f>J87/C87</f>
        <v>148.97393307468477</v>
      </c>
      <c r="M87" s="30">
        <f>K87+L87</f>
        <v>700.08341901066922</v>
      </c>
    </row>
    <row r="88" spans="1:13" ht="15" customHeight="1">
      <c r="A88" s="27" t="s">
        <v>188</v>
      </c>
      <c r="B88" s="21" t="s">
        <v>172</v>
      </c>
      <c r="C88" s="22">
        <v>429</v>
      </c>
      <c r="D88" s="32">
        <v>271570.78000000003</v>
      </c>
      <c r="E88" s="33"/>
      <c r="F88" s="32">
        <f>D88-E88</f>
        <v>271570.78000000003</v>
      </c>
      <c r="G88" s="32">
        <v>1374.81</v>
      </c>
      <c r="H88" s="32"/>
      <c r="I88" s="32">
        <f>G88-H88</f>
        <v>1374.81</v>
      </c>
      <c r="J88" s="32">
        <v>26109.759999999998</v>
      </c>
      <c r="K88" s="23">
        <f>(F88+I88)/C88</f>
        <v>636.23680652680662</v>
      </c>
      <c r="L88" s="23">
        <f>J88/C88</f>
        <v>60.861911421911415</v>
      </c>
      <c r="M88" s="30">
        <f>K88+L88</f>
        <v>697.09871794871799</v>
      </c>
    </row>
    <row r="89" spans="1:13" ht="15" customHeight="1">
      <c r="A89" s="27" t="s">
        <v>230</v>
      </c>
      <c r="B89" s="21" t="s">
        <v>172</v>
      </c>
      <c r="C89" s="22">
        <v>3251</v>
      </c>
      <c r="D89" s="32">
        <v>1717498.48</v>
      </c>
      <c r="E89" s="33"/>
      <c r="F89" s="32">
        <f>D89-E89</f>
        <v>1717498.48</v>
      </c>
      <c r="G89" s="32">
        <v>160536.44</v>
      </c>
      <c r="H89" s="32"/>
      <c r="I89" s="32">
        <f>G89-H89</f>
        <v>160536.44</v>
      </c>
      <c r="J89" s="32">
        <v>382962.26</v>
      </c>
      <c r="K89" s="23">
        <f>(F89+I89)/C89</f>
        <v>577.67915103045209</v>
      </c>
      <c r="L89" s="23">
        <f>J89/C89</f>
        <v>117.79829590895109</v>
      </c>
      <c r="M89" s="30">
        <f>K89+L89</f>
        <v>695.47744693940319</v>
      </c>
    </row>
    <row r="90" spans="1:13" ht="15" customHeight="1">
      <c r="A90" s="27" t="s">
        <v>333</v>
      </c>
      <c r="B90" s="21" t="s">
        <v>308</v>
      </c>
      <c r="C90" s="22">
        <v>1553</v>
      </c>
      <c r="D90" s="32">
        <v>501800.41</v>
      </c>
      <c r="E90" s="33"/>
      <c r="F90" s="32">
        <f>D90-E90</f>
        <v>501800.41</v>
      </c>
      <c r="G90" s="32">
        <v>34973.53</v>
      </c>
      <c r="H90" s="32"/>
      <c r="I90" s="32">
        <f>G90-H90</f>
        <v>34973.53</v>
      </c>
      <c r="J90" s="32">
        <v>540360.44999999995</v>
      </c>
      <c r="K90" s="23">
        <f>(F90+I90)/C90</f>
        <v>345.63679330328392</v>
      </c>
      <c r="L90" s="23">
        <f>J90/C90</f>
        <v>347.94620090148095</v>
      </c>
      <c r="M90" s="30">
        <f>K90+L90</f>
        <v>693.58299420476487</v>
      </c>
    </row>
    <row r="91" spans="1:13" ht="15" customHeight="1">
      <c r="A91" s="27" t="s">
        <v>433</v>
      </c>
      <c r="B91" s="21" t="s">
        <v>424</v>
      </c>
      <c r="C91" s="22">
        <v>2883</v>
      </c>
      <c r="D91" s="32">
        <v>1718363.32</v>
      </c>
      <c r="E91" s="33"/>
      <c r="F91" s="32">
        <f>D91-E91</f>
        <v>1718363.32</v>
      </c>
      <c r="G91" s="32">
        <v>24555.1</v>
      </c>
      <c r="H91" s="32"/>
      <c r="I91" s="32">
        <f>G91-H91</f>
        <v>24555.1</v>
      </c>
      <c r="J91" s="32">
        <v>256521.11</v>
      </c>
      <c r="K91" s="23">
        <f>(F91+I91)/C91</f>
        <v>604.55026708289984</v>
      </c>
      <c r="L91" s="23">
        <f>J91/C91</f>
        <v>88.977145334720774</v>
      </c>
      <c r="M91" s="30">
        <f>K91+L91</f>
        <v>693.52741241762055</v>
      </c>
    </row>
    <row r="92" spans="1:13" ht="15" customHeight="1">
      <c r="A92" s="27" t="s">
        <v>624</v>
      </c>
      <c r="B92" s="21" t="s">
        <v>358</v>
      </c>
      <c r="C92" s="22">
        <v>39153</v>
      </c>
      <c r="D92" s="32">
        <v>15900141.859999999</v>
      </c>
      <c r="E92" s="33"/>
      <c r="F92" s="32">
        <f>D92-E92</f>
        <v>15900141.859999999</v>
      </c>
      <c r="G92" s="32">
        <v>804876.41</v>
      </c>
      <c r="H92" s="32"/>
      <c r="I92" s="32">
        <f>G92-H92</f>
        <v>804876.41</v>
      </c>
      <c r="J92" s="32">
        <v>10403789.060000001</v>
      </c>
      <c r="K92" s="23">
        <f>(F92+I92)/C92</f>
        <v>426.6599818660128</v>
      </c>
      <c r="L92" s="23">
        <f>J92/C92</f>
        <v>265.72137665057596</v>
      </c>
      <c r="M92" s="30">
        <f>K92+L92</f>
        <v>692.38135851658876</v>
      </c>
    </row>
    <row r="93" spans="1:13" ht="15" customHeight="1">
      <c r="A93" s="27" t="s">
        <v>421</v>
      </c>
      <c r="B93" s="21" t="s">
        <v>358</v>
      </c>
      <c r="C93" s="22">
        <v>223</v>
      </c>
      <c r="D93" s="32">
        <v>128767.28</v>
      </c>
      <c r="E93" s="33"/>
      <c r="F93" s="32">
        <f>D93-E93</f>
        <v>128767.28</v>
      </c>
      <c r="G93" s="32">
        <v>1657.63</v>
      </c>
      <c r="H93" s="32"/>
      <c r="I93" s="32">
        <f>G93-H93</f>
        <v>1657.63</v>
      </c>
      <c r="J93" s="32">
        <v>23797.55</v>
      </c>
      <c r="K93" s="23">
        <f>(F93+I93)/C93</f>
        <v>584.86506726457401</v>
      </c>
      <c r="L93" s="23">
        <f>J93/C93</f>
        <v>106.71547085201793</v>
      </c>
      <c r="M93" s="30">
        <f>K93+L93</f>
        <v>691.58053811659192</v>
      </c>
    </row>
    <row r="94" spans="1:13" ht="15" customHeight="1">
      <c r="A94" s="27" t="s">
        <v>232</v>
      </c>
      <c r="B94" s="21" t="s">
        <v>172</v>
      </c>
      <c r="C94" s="22">
        <v>2265</v>
      </c>
      <c r="D94" s="32">
        <v>1092390.3</v>
      </c>
      <c r="E94" s="33"/>
      <c r="F94" s="32">
        <f>D94-E94</f>
        <v>1092390.3</v>
      </c>
      <c r="G94" s="32">
        <v>7793.04</v>
      </c>
      <c r="H94" s="32"/>
      <c r="I94" s="32">
        <f>G94-H94</f>
        <v>7793.04</v>
      </c>
      <c r="J94" s="32">
        <v>464491.1</v>
      </c>
      <c r="K94" s="23">
        <f>(F94+I94)/C94</f>
        <v>485.73215894039737</v>
      </c>
      <c r="L94" s="23">
        <f>J94/C94</f>
        <v>205.07333333333332</v>
      </c>
      <c r="M94" s="30">
        <f>K94+L94</f>
        <v>690.80549227373069</v>
      </c>
    </row>
    <row r="95" spans="1:13" ht="15" customHeight="1">
      <c r="A95" s="27" t="s">
        <v>204</v>
      </c>
      <c r="B95" s="21" t="s">
        <v>172</v>
      </c>
      <c r="C95" s="22">
        <v>3124</v>
      </c>
      <c r="D95" s="32">
        <v>1729569.73</v>
      </c>
      <c r="E95" s="33"/>
      <c r="F95" s="32">
        <f>D95-E95</f>
        <v>1729569.73</v>
      </c>
      <c r="G95" s="32">
        <v>98121.24</v>
      </c>
      <c r="H95" s="32"/>
      <c r="I95" s="32">
        <f>G95-H95</f>
        <v>98121.24</v>
      </c>
      <c r="J95" s="32">
        <v>321901.73</v>
      </c>
      <c r="K95" s="23">
        <f>(F95+I95)/C95</f>
        <v>585.04832586427653</v>
      </c>
      <c r="L95" s="23">
        <f>J95/C95</f>
        <v>103.04152688860435</v>
      </c>
      <c r="M95" s="30">
        <f>K95+L95</f>
        <v>688.08985275288092</v>
      </c>
    </row>
    <row r="96" spans="1:13" ht="15" customHeight="1">
      <c r="A96" s="27" t="s">
        <v>14</v>
      </c>
      <c r="B96" s="21" t="s">
        <v>1</v>
      </c>
      <c r="C96" s="22">
        <v>746</v>
      </c>
      <c r="D96" s="32">
        <v>367641.73</v>
      </c>
      <c r="E96" s="33"/>
      <c r="F96" s="32">
        <f>D96-E96</f>
        <v>367641.73</v>
      </c>
      <c r="G96" s="32">
        <v>17502.28</v>
      </c>
      <c r="H96" s="32"/>
      <c r="I96" s="32">
        <f>G96-H96</f>
        <v>17502.28</v>
      </c>
      <c r="J96" s="32">
        <v>127872.61</v>
      </c>
      <c r="K96" s="23">
        <f>(F96+I96)/C96</f>
        <v>516.27883378016088</v>
      </c>
      <c r="L96" s="23">
        <f>J96/C96</f>
        <v>171.41100536193031</v>
      </c>
      <c r="M96" s="30">
        <f>K96+L96</f>
        <v>687.68983914209116</v>
      </c>
    </row>
    <row r="97" spans="1:13" ht="15" customHeight="1">
      <c r="A97" s="27" t="s">
        <v>402</v>
      </c>
      <c r="B97" s="21" t="s">
        <v>358</v>
      </c>
      <c r="C97" s="22">
        <v>3847</v>
      </c>
      <c r="D97" s="32">
        <v>1789876.02</v>
      </c>
      <c r="E97" s="33"/>
      <c r="F97" s="32">
        <f>D97-E97</f>
        <v>1789876.02</v>
      </c>
      <c r="G97" s="32">
        <v>25796.63</v>
      </c>
      <c r="H97" s="32"/>
      <c r="I97" s="32">
        <f>G97-H97</f>
        <v>25796.63</v>
      </c>
      <c r="J97" s="32">
        <v>821816.97</v>
      </c>
      <c r="K97" s="23">
        <f>(F97+I97)/C97</f>
        <v>471.97105536781908</v>
      </c>
      <c r="L97" s="23">
        <f>J97/C97</f>
        <v>213.62541460878606</v>
      </c>
      <c r="M97" s="30">
        <f>K97+L97</f>
        <v>685.59646997660514</v>
      </c>
    </row>
    <row r="98" spans="1:13" ht="15" customHeight="1">
      <c r="A98" s="27" t="s">
        <v>628</v>
      </c>
      <c r="B98" s="21" t="s">
        <v>358</v>
      </c>
      <c r="C98" s="22">
        <v>45138</v>
      </c>
      <c r="D98" s="32">
        <v>23394457.359999999</v>
      </c>
      <c r="E98" s="33"/>
      <c r="F98" s="32">
        <f>D98-E98</f>
        <v>23394457.359999999</v>
      </c>
      <c r="G98" s="32">
        <v>1472546.2</v>
      </c>
      <c r="H98" s="32"/>
      <c r="I98" s="32">
        <f>G98-H98</f>
        <v>1472546.2</v>
      </c>
      <c r="J98" s="32">
        <v>5962946.9199999999</v>
      </c>
      <c r="K98" s="23">
        <f>(F98+I98)/C98</f>
        <v>550.91061987682212</v>
      </c>
      <c r="L98" s="23">
        <f>J98/C98</f>
        <v>132.10481013779963</v>
      </c>
      <c r="M98" s="30">
        <f>K98+L98</f>
        <v>683.01543001462176</v>
      </c>
    </row>
    <row r="99" spans="1:13" ht="15" customHeight="1">
      <c r="A99" s="27" t="s">
        <v>121</v>
      </c>
      <c r="B99" s="21" t="s">
        <v>1</v>
      </c>
      <c r="C99" s="22">
        <v>550</v>
      </c>
      <c r="D99" s="32">
        <v>288561.74</v>
      </c>
      <c r="E99" s="33"/>
      <c r="F99" s="32">
        <f>D99-E99</f>
        <v>288561.74</v>
      </c>
      <c r="G99" s="32">
        <v>937.22</v>
      </c>
      <c r="H99" s="32"/>
      <c r="I99" s="32">
        <f>G99-H99</f>
        <v>937.22</v>
      </c>
      <c r="J99" s="32">
        <v>85353.59</v>
      </c>
      <c r="K99" s="23">
        <f>(F99+I99)/C99</f>
        <v>526.36174545454537</v>
      </c>
      <c r="L99" s="23">
        <f>J99/C99</f>
        <v>155.18834545454544</v>
      </c>
      <c r="M99" s="30">
        <f>K99+L99</f>
        <v>681.55009090909084</v>
      </c>
    </row>
    <row r="100" spans="1:13" ht="15" customHeight="1">
      <c r="A100" s="27" t="s">
        <v>378</v>
      </c>
      <c r="B100" s="21" t="s">
        <v>358</v>
      </c>
      <c r="C100" s="22">
        <v>175</v>
      </c>
      <c r="D100" s="32">
        <v>97824.82</v>
      </c>
      <c r="E100" s="33"/>
      <c r="F100" s="32">
        <f>D100-E100</f>
        <v>97824.82</v>
      </c>
      <c r="G100" s="32">
        <v>283.81</v>
      </c>
      <c r="H100" s="32"/>
      <c r="I100" s="32">
        <f>G100-H100</f>
        <v>283.81</v>
      </c>
      <c r="J100" s="32">
        <v>20981.09</v>
      </c>
      <c r="K100" s="23">
        <f>(F100+I100)/C100</f>
        <v>560.62074285714289</v>
      </c>
      <c r="L100" s="23">
        <f>J100/C100</f>
        <v>119.89194285714285</v>
      </c>
      <c r="M100" s="30">
        <f>K100+L100</f>
        <v>680.51268571428568</v>
      </c>
    </row>
    <row r="101" spans="1:13" ht="15" customHeight="1">
      <c r="A101" s="27" t="s">
        <v>128</v>
      </c>
      <c r="B101" s="21" t="s">
        <v>1</v>
      </c>
      <c r="C101" s="22">
        <v>382</v>
      </c>
      <c r="D101" s="32">
        <v>179877.94</v>
      </c>
      <c r="E101" s="33"/>
      <c r="F101" s="32">
        <f>D101-E101</f>
        <v>179877.94</v>
      </c>
      <c r="G101" s="32">
        <v>10272.870000000001</v>
      </c>
      <c r="H101" s="32"/>
      <c r="I101" s="32">
        <f>G101-H101</f>
        <v>10272.870000000001</v>
      </c>
      <c r="J101" s="32">
        <v>69357.070000000007</v>
      </c>
      <c r="K101" s="23">
        <f>(F101+I101)/C101</f>
        <v>497.77698952879581</v>
      </c>
      <c r="L101" s="23">
        <f>J101/C101</f>
        <v>181.56301047120419</v>
      </c>
      <c r="M101" s="30">
        <f>K101+L101</f>
        <v>679.34</v>
      </c>
    </row>
    <row r="102" spans="1:13" ht="15" customHeight="1">
      <c r="A102" s="27" t="s">
        <v>363</v>
      </c>
      <c r="B102" s="21" t="s">
        <v>358</v>
      </c>
      <c r="C102" s="22">
        <v>997</v>
      </c>
      <c r="D102" s="32">
        <v>495704.66</v>
      </c>
      <c r="E102" s="33"/>
      <c r="F102" s="32">
        <f>D102-E102</f>
        <v>495704.66</v>
      </c>
      <c r="G102" s="32">
        <v>0</v>
      </c>
      <c r="H102" s="32"/>
      <c r="I102" s="32">
        <f>G102-H102</f>
        <v>0</v>
      </c>
      <c r="J102" s="32">
        <v>180210.8</v>
      </c>
      <c r="K102" s="23">
        <f>(F102+I102)/C102</f>
        <v>497.19624874623867</v>
      </c>
      <c r="L102" s="23">
        <f>J102/C102</f>
        <v>180.75305917753258</v>
      </c>
      <c r="M102" s="30">
        <f>K102+L102</f>
        <v>677.94930792377124</v>
      </c>
    </row>
    <row r="103" spans="1:13" ht="15" customHeight="1">
      <c r="A103" s="27" t="s">
        <v>82</v>
      </c>
      <c r="B103" s="21" t="s">
        <v>1</v>
      </c>
      <c r="C103" s="22">
        <v>179</v>
      </c>
      <c r="D103" s="32">
        <v>33726.89</v>
      </c>
      <c r="E103" s="33"/>
      <c r="F103" s="32">
        <f>D103-E103</f>
        <v>33726.89</v>
      </c>
      <c r="G103" s="32">
        <v>2044.51</v>
      </c>
      <c r="H103" s="32"/>
      <c r="I103" s="32">
        <f>G103-H103</f>
        <v>2044.51</v>
      </c>
      <c r="J103" s="32">
        <v>85525.47</v>
      </c>
      <c r="K103" s="23">
        <f>(F103+I103)/C103</f>
        <v>199.84022346368715</v>
      </c>
      <c r="L103" s="23">
        <f>J103/C103</f>
        <v>477.79592178770952</v>
      </c>
      <c r="M103" s="30">
        <f>K103+L103</f>
        <v>677.63614525139667</v>
      </c>
    </row>
    <row r="104" spans="1:13" ht="15" customHeight="1">
      <c r="A104" s="27" t="s">
        <v>74</v>
      </c>
      <c r="B104" s="21" t="s">
        <v>1</v>
      </c>
      <c r="C104" s="22">
        <v>278</v>
      </c>
      <c r="D104" s="32">
        <v>122725.85</v>
      </c>
      <c r="E104" s="33"/>
      <c r="F104" s="32">
        <f>D104-E104</f>
        <v>122725.85</v>
      </c>
      <c r="G104" s="32">
        <v>2421.2600000000002</v>
      </c>
      <c r="H104" s="32"/>
      <c r="I104" s="32">
        <f>G104-H104</f>
        <v>2421.2600000000002</v>
      </c>
      <c r="J104" s="32">
        <v>63163.76</v>
      </c>
      <c r="K104" s="23">
        <f>(F104+I104)/C104</f>
        <v>450.16946043165467</v>
      </c>
      <c r="L104" s="23">
        <f>J104/C104</f>
        <v>227.20776978417268</v>
      </c>
      <c r="M104" s="30">
        <f>K104+L104</f>
        <v>677.37723021582735</v>
      </c>
    </row>
    <row r="105" spans="1:13" ht="15" customHeight="1">
      <c r="A105" s="27" t="s">
        <v>512</v>
      </c>
      <c r="B105" s="21" t="s">
        <v>247</v>
      </c>
      <c r="C105" s="22">
        <v>5290</v>
      </c>
      <c r="D105" s="32">
        <v>2303410.94</v>
      </c>
      <c r="E105" s="33"/>
      <c r="F105" s="32">
        <f>D105-E105</f>
        <v>2303410.94</v>
      </c>
      <c r="G105" s="32">
        <v>50935</v>
      </c>
      <c r="H105" s="32"/>
      <c r="I105" s="32">
        <f>G105-H105</f>
        <v>50935</v>
      </c>
      <c r="J105" s="32">
        <v>1222401.25</v>
      </c>
      <c r="K105" s="23">
        <f>(F105+I105)/C105</f>
        <v>445.05594328922496</v>
      </c>
      <c r="L105" s="23">
        <f>J105/C105</f>
        <v>231.07774102079395</v>
      </c>
      <c r="M105" s="30">
        <f>K105+L105</f>
        <v>676.13368431001891</v>
      </c>
    </row>
    <row r="106" spans="1:13" ht="15" customHeight="1">
      <c r="A106" s="27" t="s">
        <v>700</v>
      </c>
      <c r="B106" s="21" t="s">
        <v>347</v>
      </c>
      <c r="C106" s="22">
        <v>2100</v>
      </c>
      <c r="D106" s="32">
        <v>1219972.05</v>
      </c>
      <c r="E106" s="33"/>
      <c r="F106" s="32">
        <f>D106-E106</f>
        <v>1219972.05</v>
      </c>
      <c r="G106" s="32">
        <v>36171.14</v>
      </c>
      <c r="H106" s="32"/>
      <c r="I106" s="32">
        <f>G106-H106</f>
        <v>36171.14</v>
      </c>
      <c r="J106" s="32">
        <v>150970.60999999999</v>
      </c>
      <c r="K106" s="23">
        <f>(F106+I106)/C106</f>
        <v>598.16342380952381</v>
      </c>
      <c r="L106" s="23">
        <f>J106/C106</f>
        <v>71.890766666666664</v>
      </c>
      <c r="M106" s="30">
        <f>K106+L106</f>
        <v>670.05419047619046</v>
      </c>
    </row>
    <row r="107" spans="1:13" ht="15" customHeight="1">
      <c r="A107" s="27" t="s">
        <v>47</v>
      </c>
      <c r="B107" s="21" t="s">
        <v>1</v>
      </c>
      <c r="C107" s="22">
        <v>1083</v>
      </c>
      <c r="D107" s="32">
        <v>528118.43000000005</v>
      </c>
      <c r="E107" s="33"/>
      <c r="F107" s="32">
        <f>D107-E107</f>
        <v>528118.43000000005</v>
      </c>
      <c r="G107" s="32">
        <v>0</v>
      </c>
      <c r="H107" s="32"/>
      <c r="I107" s="32">
        <f>G107-H107</f>
        <v>0</v>
      </c>
      <c r="J107" s="32">
        <v>193984.71</v>
      </c>
      <c r="K107" s="23">
        <f>(F107+I107)/C107</f>
        <v>487.64397968605732</v>
      </c>
      <c r="L107" s="23">
        <f>J107/C107</f>
        <v>179.11792243767312</v>
      </c>
      <c r="M107" s="30">
        <f>K107+L107</f>
        <v>666.76190212373047</v>
      </c>
    </row>
    <row r="108" spans="1:13" ht="15" customHeight="1">
      <c r="A108" s="27" t="s">
        <v>625</v>
      </c>
      <c r="B108" s="21" t="s">
        <v>358</v>
      </c>
      <c r="C108" s="22">
        <v>21562</v>
      </c>
      <c r="D108" s="32">
        <v>9104008.9600000009</v>
      </c>
      <c r="E108" s="33"/>
      <c r="F108" s="32">
        <f>D108-E108</f>
        <v>9104008.9600000009</v>
      </c>
      <c r="G108" s="32">
        <v>161724.6</v>
      </c>
      <c r="H108" s="32"/>
      <c r="I108" s="32">
        <f>G108-H108</f>
        <v>161724.6</v>
      </c>
      <c r="J108" s="32">
        <v>5067347.32</v>
      </c>
      <c r="K108" s="23">
        <f>(F108+I108)/C108</f>
        <v>429.72514423522864</v>
      </c>
      <c r="L108" s="23">
        <f>J108/C108</f>
        <v>235.01286151562937</v>
      </c>
      <c r="M108" s="30">
        <f>K108+L108</f>
        <v>664.73800575085806</v>
      </c>
    </row>
    <row r="109" spans="1:13" ht="15" customHeight="1">
      <c r="A109" s="27" t="s">
        <v>19</v>
      </c>
      <c r="B109" s="21" t="s">
        <v>1</v>
      </c>
      <c r="C109" s="22">
        <v>305</v>
      </c>
      <c r="D109" s="32">
        <v>138931.62</v>
      </c>
      <c r="E109" s="33"/>
      <c r="F109" s="32">
        <f>D109-E109</f>
        <v>138931.62</v>
      </c>
      <c r="G109" s="32">
        <v>2067.5</v>
      </c>
      <c r="H109" s="32"/>
      <c r="I109" s="32">
        <f>G109-H109</f>
        <v>2067.5</v>
      </c>
      <c r="J109" s="32">
        <v>60765.32</v>
      </c>
      <c r="K109" s="23">
        <f>(F109+I109)/C109</f>
        <v>462.29219672131148</v>
      </c>
      <c r="L109" s="23">
        <f>J109/C109</f>
        <v>199.23055737704917</v>
      </c>
      <c r="M109" s="30">
        <f>K109+L109</f>
        <v>661.52275409836068</v>
      </c>
    </row>
    <row r="110" spans="1:13" ht="15" customHeight="1">
      <c r="A110" s="27" t="s">
        <v>383</v>
      </c>
      <c r="B110" s="21" t="s">
        <v>358</v>
      </c>
      <c r="C110" s="22">
        <v>597</v>
      </c>
      <c r="D110" s="32">
        <v>281643.84000000003</v>
      </c>
      <c r="E110" s="33"/>
      <c r="F110" s="32">
        <f>D110-E110</f>
        <v>281643.84000000003</v>
      </c>
      <c r="G110" s="32">
        <v>2787.3</v>
      </c>
      <c r="H110" s="32"/>
      <c r="I110" s="32">
        <f>G110-H110</f>
        <v>2787.3</v>
      </c>
      <c r="J110" s="32">
        <v>107804.77</v>
      </c>
      <c r="K110" s="23">
        <f>(F110+I110)/C110</f>
        <v>476.43407035175881</v>
      </c>
      <c r="L110" s="23">
        <f>J110/C110</f>
        <v>180.57750418760469</v>
      </c>
      <c r="M110" s="30">
        <f>K110+L110</f>
        <v>657.01157453936344</v>
      </c>
    </row>
    <row r="111" spans="1:13" ht="15" customHeight="1">
      <c r="A111" s="27" t="s">
        <v>83</v>
      </c>
      <c r="B111" s="21" t="s">
        <v>1</v>
      </c>
      <c r="C111" s="22">
        <v>559</v>
      </c>
      <c r="D111" s="32">
        <v>244199.67</v>
      </c>
      <c r="E111" s="33"/>
      <c r="F111" s="32">
        <f>D111-E111</f>
        <v>244199.67</v>
      </c>
      <c r="G111" s="32">
        <v>2930.34</v>
      </c>
      <c r="H111" s="32"/>
      <c r="I111" s="32">
        <f>G111-H111</f>
        <v>2930.34</v>
      </c>
      <c r="J111" s="32">
        <v>119767.45</v>
      </c>
      <c r="K111" s="23">
        <f>(F111+I111)/C111</f>
        <v>442.09304114490163</v>
      </c>
      <c r="L111" s="23">
        <f>J111/C111</f>
        <v>214.2530411449016</v>
      </c>
      <c r="M111" s="30">
        <f>K111+L111</f>
        <v>656.34608228980323</v>
      </c>
    </row>
    <row r="112" spans="1:13" ht="15" customHeight="1">
      <c r="A112" s="27" t="s">
        <v>678</v>
      </c>
      <c r="B112" s="21" t="s">
        <v>172</v>
      </c>
      <c r="C112" s="22">
        <v>88096</v>
      </c>
      <c r="D112" s="32">
        <v>39207216.670000002</v>
      </c>
      <c r="E112" s="33">
        <v>746324.49</v>
      </c>
      <c r="F112" s="32">
        <f>D112-E112</f>
        <v>38460892.18</v>
      </c>
      <c r="G112" s="32">
        <v>3668772.33</v>
      </c>
      <c r="H112" s="32">
        <v>1838529.4</v>
      </c>
      <c r="I112" s="32">
        <f>G112-H112</f>
        <v>1830242.9300000002</v>
      </c>
      <c r="J112" s="32">
        <v>17393108.989999998</v>
      </c>
      <c r="K112" s="23">
        <f>(F112+I112)/C112</f>
        <v>457.35487547675262</v>
      </c>
      <c r="L112" s="23">
        <f>J112/C112</f>
        <v>197.43358370414091</v>
      </c>
      <c r="M112" s="30">
        <f>K112+L112</f>
        <v>654.7884591808936</v>
      </c>
    </row>
    <row r="113" spans="1:13" ht="15" customHeight="1">
      <c r="A113" s="27" t="s">
        <v>707</v>
      </c>
      <c r="B113" s="21" t="s">
        <v>131</v>
      </c>
      <c r="C113" s="22">
        <v>20714</v>
      </c>
      <c r="D113" s="32">
        <v>11364621.119999999</v>
      </c>
      <c r="E113" s="33"/>
      <c r="F113" s="32">
        <f>D113-E113</f>
        <v>11364621.119999999</v>
      </c>
      <c r="G113" s="32">
        <v>343030.1</v>
      </c>
      <c r="H113" s="32"/>
      <c r="I113" s="32">
        <f>G113-H113</f>
        <v>343030.1</v>
      </c>
      <c r="J113" s="32">
        <v>1847535.86</v>
      </c>
      <c r="K113" s="23">
        <f>(F113+I113)/C113</f>
        <v>565.20475137588096</v>
      </c>
      <c r="L113" s="23">
        <f>J113/C113</f>
        <v>89.19261658781501</v>
      </c>
      <c r="M113" s="30">
        <f>K113+L113</f>
        <v>654.39736796369596</v>
      </c>
    </row>
    <row r="114" spans="1:13" ht="15" customHeight="1">
      <c r="A114" s="27" t="s">
        <v>372</v>
      </c>
      <c r="B114" s="21" t="s">
        <v>358</v>
      </c>
      <c r="C114" s="22">
        <v>1579</v>
      </c>
      <c r="D114" s="32">
        <v>688933.83</v>
      </c>
      <c r="E114" s="33"/>
      <c r="F114" s="32">
        <f>D114-E114</f>
        <v>688933.83</v>
      </c>
      <c r="G114" s="32">
        <v>10113.75</v>
      </c>
      <c r="H114" s="32"/>
      <c r="I114" s="32">
        <f>G114-H114</f>
        <v>10113.75</v>
      </c>
      <c r="J114" s="32">
        <v>332391.99</v>
      </c>
      <c r="K114" s="23">
        <f>(F114+I114)/C114</f>
        <v>442.71537682077263</v>
      </c>
      <c r="L114" s="23">
        <f>J114/C114</f>
        <v>210.50791006966435</v>
      </c>
      <c r="M114" s="30">
        <f>K114+L114</f>
        <v>653.22328689043695</v>
      </c>
    </row>
    <row r="115" spans="1:13" ht="15" customHeight="1">
      <c r="A115" s="27" t="s">
        <v>680</v>
      </c>
      <c r="B115" s="21" t="s">
        <v>424</v>
      </c>
      <c r="C115" s="22">
        <v>689434</v>
      </c>
      <c r="D115" s="32">
        <v>323908536.13999999</v>
      </c>
      <c r="E115" s="33">
        <v>14043013.699999999</v>
      </c>
      <c r="F115" s="32">
        <f>D115-E115</f>
        <v>309865522.44</v>
      </c>
      <c r="G115" s="32">
        <v>22049816.219999999</v>
      </c>
      <c r="H115" s="32">
        <v>14005779.220000001</v>
      </c>
      <c r="I115" s="32">
        <f>G115-H115</f>
        <v>8044036.9999999981</v>
      </c>
      <c r="J115" s="32">
        <v>130973771.84</v>
      </c>
      <c r="K115" s="23">
        <f>(F115+I115)/C115</f>
        <v>461.11674132694355</v>
      </c>
      <c r="L115" s="23">
        <f>J115/C115</f>
        <v>189.97289347493742</v>
      </c>
      <c r="M115" s="30">
        <f>K115+L115</f>
        <v>651.08963480188095</v>
      </c>
    </row>
    <row r="116" spans="1:13" ht="15" customHeight="1">
      <c r="A116" s="27" t="s">
        <v>677</v>
      </c>
      <c r="B116" s="21" t="s">
        <v>347</v>
      </c>
      <c r="C116" s="22">
        <v>118048</v>
      </c>
      <c r="D116" s="32">
        <v>55702649.049999997</v>
      </c>
      <c r="E116" s="33">
        <v>2046562.55</v>
      </c>
      <c r="F116" s="32">
        <f>D116-E116</f>
        <v>53656086.5</v>
      </c>
      <c r="G116" s="32">
        <v>3972067.33</v>
      </c>
      <c r="H116" s="32">
        <v>2323379</v>
      </c>
      <c r="I116" s="32">
        <f>G116-H116</f>
        <v>1648688.33</v>
      </c>
      <c r="J116" s="32">
        <v>21398605.420000002</v>
      </c>
      <c r="K116" s="23">
        <f>(F116+I116)/C116</f>
        <v>468.49395864394143</v>
      </c>
      <c r="L116" s="23">
        <f>J116/C116</f>
        <v>181.27037662645705</v>
      </c>
      <c r="M116" s="30">
        <f>K116+L116</f>
        <v>649.76433527039853</v>
      </c>
    </row>
    <row r="117" spans="1:13" ht="15" customHeight="1">
      <c r="A117" s="27" t="s">
        <v>681</v>
      </c>
      <c r="B117" s="21" t="s">
        <v>424</v>
      </c>
      <c r="C117" s="22">
        <v>75106</v>
      </c>
      <c r="D117" s="32">
        <v>37358513.189999998</v>
      </c>
      <c r="E117" s="33">
        <v>0</v>
      </c>
      <c r="F117" s="32">
        <f>D117-E117</f>
        <v>37358513.189999998</v>
      </c>
      <c r="G117" s="32">
        <v>827992.22</v>
      </c>
      <c r="H117" s="32">
        <v>0</v>
      </c>
      <c r="I117" s="32">
        <f>G117-H117</f>
        <v>827992.22</v>
      </c>
      <c r="J117" s="32">
        <v>10578351.859999999</v>
      </c>
      <c r="K117" s="23">
        <f>(F117+I117)/C117</f>
        <v>508.4348175911378</v>
      </c>
      <c r="L117" s="23">
        <f>J117/C117</f>
        <v>140.84562964343726</v>
      </c>
      <c r="M117" s="30">
        <f>K117+L117</f>
        <v>649.28044723457504</v>
      </c>
    </row>
    <row r="118" spans="1:13" ht="15" customHeight="1">
      <c r="A118" s="27" t="s">
        <v>109</v>
      </c>
      <c r="B118" s="21" t="s">
        <v>1</v>
      </c>
      <c r="C118" s="22">
        <v>653</v>
      </c>
      <c r="D118" s="32">
        <v>235314.57</v>
      </c>
      <c r="E118" s="33"/>
      <c r="F118" s="32">
        <f>D118-E118</f>
        <v>235314.57</v>
      </c>
      <c r="G118" s="32">
        <v>2565.2199999999998</v>
      </c>
      <c r="H118" s="32"/>
      <c r="I118" s="32">
        <f>G118-H118</f>
        <v>2565.2199999999998</v>
      </c>
      <c r="J118" s="32">
        <v>183681.3</v>
      </c>
      <c r="K118" s="23">
        <f>(F118+I118)/C118</f>
        <v>364.28758039816233</v>
      </c>
      <c r="L118" s="23">
        <f>J118/C118</f>
        <v>281.28836140888205</v>
      </c>
      <c r="M118" s="30">
        <f>K118+L118</f>
        <v>645.57594180704439</v>
      </c>
    </row>
    <row r="119" spans="1:13" ht="15" customHeight="1">
      <c r="A119" s="27" t="s">
        <v>345</v>
      </c>
      <c r="B119" s="21" t="s">
        <v>308</v>
      </c>
      <c r="C119" s="22">
        <v>418</v>
      </c>
      <c r="D119" s="32">
        <v>88191.56</v>
      </c>
      <c r="E119" s="33"/>
      <c r="F119" s="32">
        <f>D119-E119</f>
        <v>88191.56</v>
      </c>
      <c r="G119" s="32">
        <v>6615.79</v>
      </c>
      <c r="H119" s="32"/>
      <c r="I119" s="32">
        <f>G119-H119</f>
        <v>6615.79</v>
      </c>
      <c r="J119" s="32">
        <v>174835.46</v>
      </c>
      <c r="K119" s="23">
        <f>(F119+I119)/C119</f>
        <v>226.81184210526314</v>
      </c>
      <c r="L119" s="23">
        <f>J119/C119</f>
        <v>418.26665071770333</v>
      </c>
      <c r="M119" s="30">
        <f>K119+L119</f>
        <v>645.0784928229665</v>
      </c>
    </row>
    <row r="120" spans="1:13" ht="15" customHeight="1">
      <c r="A120" s="27" t="s">
        <v>92</v>
      </c>
      <c r="B120" s="21" t="s">
        <v>1</v>
      </c>
      <c r="C120" s="22">
        <v>2885</v>
      </c>
      <c r="D120" s="32">
        <v>1204149.6100000001</v>
      </c>
      <c r="E120" s="33"/>
      <c r="F120" s="32">
        <f>D120-E120</f>
        <v>1204149.6100000001</v>
      </c>
      <c r="G120" s="32">
        <v>40810.58</v>
      </c>
      <c r="H120" s="32"/>
      <c r="I120" s="32">
        <f>G120-H120</f>
        <v>40810.58</v>
      </c>
      <c r="J120" s="32">
        <v>614932.36</v>
      </c>
      <c r="K120" s="23">
        <f>(F120+I120)/C120</f>
        <v>431.52866204506074</v>
      </c>
      <c r="L120" s="23">
        <f>J120/C120</f>
        <v>213.14813171577123</v>
      </c>
      <c r="M120" s="30">
        <f>K120+L120</f>
        <v>644.67679376083197</v>
      </c>
    </row>
    <row r="121" spans="1:13" ht="15" customHeight="1">
      <c r="A121" s="27" t="s">
        <v>431</v>
      </c>
      <c r="B121" s="21" t="s">
        <v>424</v>
      </c>
      <c r="C121" s="22">
        <v>852</v>
      </c>
      <c r="D121" s="32">
        <v>320294.77</v>
      </c>
      <c r="E121" s="33"/>
      <c r="F121" s="32">
        <f>D121-E121</f>
        <v>320294.77</v>
      </c>
      <c r="G121" s="32">
        <v>9490.2199999999993</v>
      </c>
      <c r="H121" s="32"/>
      <c r="I121" s="32">
        <f>G121-H121</f>
        <v>9490.2199999999993</v>
      </c>
      <c r="J121" s="32">
        <v>218190.47</v>
      </c>
      <c r="K121" s="23">
        <f>(F121+I121)/C121</f>
        <v>387.07158450704225</v>
      </c>
      <c r="L121" s="23">
        <f>J121/C121</f>
        <v>256.09210093896712</v>
      </c>
      <c r="M121" s="30">
        <f>K121+L121</f>
        <v>643.16368544600937</v>
      </c>
    </row>
    <row r="122" spans="1:13" ht="15" customHeight="1">
      <c r="A122" s="27" t="s">
        <v>286</v>
      </c>
      <c r="B122" s="21" t="s">
        <v>247</v>
      </c>
      <c r="C122" s="22">
        <v>1157</v>
      </c>
      <c r="D122" s="32">
        <v>307004.95</v>
      </c>
      <c r="E122" s="33"/>
      <c r="F122" s="32">
        <f>D122-E122</f>
        <v>307004.95</v>
      </c>
      <c r="G122" s="32">
        <v>4167.75</v>
      </c>
      <c r="H122" s="32"/>
      <c r="I122" s="32">
        <f>G122-H122</f>
        <v>4167.75</v>
      </c>
      <c r="J122" s="32">
        <v>423933.1</v>
      </c>
      <c r="K122" s="23">
        <f>(F122+I122)/C122</f>
        <v>268.94788245462405</v>
      </c>
      <c r="L122" s="23">
        <f>J122/C122</f>
        <v>366.40717372515121</v>
      </c>
      <c r="M122" s="30">
        <f>K122+L122</f>
        <v>635.35505617977526</v>
      </c>
    </row>
    <row r="123" spans="1:13" ht="15" customHeight="1">
      <c r="A123" s="27" t="s">
        <v>278</v>
      </c>
      <c r="B123" s="21" t="s">
        <v>247</v>
      </c>
      <c r="C123" s="22">
        <v>988</v>
      </c>
      <c r="D123" s="32">
        <v>454275.68</v>
      </c>
      <c r="E123" s="33"/>
      <c r="F123" s="32">
        <f>D123-E123</f>
        <v>454275.68</v>
      </c>
      <c r="G123" s="32">
        <v>13827.98</v>
      </c>
      <c r="H123" s="32"/>
      <c r="I123" s="32">
        <f>G123-H123</f>
        <v>13827.98</v>
      </c>
      <c r="J123" s="32">
        <v>159501.54</v>
      </c>
      <c r="K123" s="23">
        <f>(F123+I123)/C123</f>
        <v>473.78912955465586</v>
      </c>
      <c r="L123" s="23">
        <f>J123/C123</f>
        <v>161.43880566801622</v>
      </c>
      <c r="M123" s="30">
        <f>K123+L123</f>
        <v>635.22793522267204</v>
      </c>
    </row>
    <row r="124" spans="1:13" ht="15" customHeight="1">
      <c r="A124" s="27" t="s">
        <v>105</v>
      </c>
      <c r="B124" s="21" t="s">
        <v>1</v>
      </c>
      <c r="C124" s="22">
        <v>933</v>
      </c>
      <c r="D124" s="32">
        <v>521194.65</v>
      </c>
      <c r="E124" s="33"/>
      <c r="F124" s="32">
        <f>D124-E124</f>
        <v>521194.65</v>
      </c>
      <c r="G124" s="32">
        <v>8423.57</v>
      </c>
      <c r="H124" s="32"/>
      <c r="I124" s="32">
        <f>G124-H124</f>
        <v>8423.57</v>
      </c>
      <c r="J124" s="32">
        <v>62069.61</v>
      </c>
      <c r="K124" s="23">
        <f>(F124+I124)/C124</f>
        <v>567.65082529474807</v>
      </c>
      <c r="L124" s="23">
        <f>J124/C124</f>
        <v>66.526913183279746</v>
      </c>
      <c r="M124" s="30">
        <f>K124+L124</f>
        <v>634.17773847802778</v>
      </c>
    </row>
    <row r="125" spans="1:13" ht="15" customHeight="1">
      <c r="A125" s="27" t="s">
        <v>2</v>
      </c>
      <c r="B125" s="21" t="s">
        <v>1</v>
      </c>
      <c r="C125" s="22">
        <v>1156</v>
      </c>
      <c r="D125" s="32">
        <v>580039.17000000004</v>
      </c>
      <c r="E125" s="33"/>
      <c r="F125" s="32">
        <f>D125-E125</f>
        <v>580039.17000000004</v>
      </c>
      <c r="G125" s="32">
        <v>12975.48</v>
      </c>
      <c r="H125" s="32"/>
      <c r="I125" s="32">
        <f>G125-H125</f>
        <v>12975.48</v>
      </c>
      <c r="J125" s="32">
        <v>137523.47</v>
      </c>
      <c r="K125" s="23">
        <f>(F125+I125)/C125</f>
        <v>512.98845155709341</v>
      </c>
      <c r="L125" s="23">
        <f>J125/C125</f>
        <v>118.96493944636678</v>
      </c>
      <c r="M125" s="30">
        <f>K125+L125</f>
        <v>631.95339100346018</v>
      </c>
    </row>
    <row r="126" spans="1:13" ht="15" customHeight="1">
      <c r="A126" s="27" t="s">
        <v>292</v>
      </c>
      <c r="B126" s="21" t="s">
        <v>247</v>
      </c>
      <c r="C126" s="22">
        <v>4567</v>
      </c>
      <c r="D126" s="32">
        <v>2089179.33</v>
      </c>
      <c r="E126" s="33"/>
      <c r="F126" s="32">
        <f>D126-E126</f>
        <v>2089179.33</v>
      </c>
      <c r="G126" s="32">
        <v>26503.94</v>
      </c>
      <c r="H126" s="32"/>
      <c r="I126" s="32">
        <f>G126-H126</f>
        <v>26503.94</v>
      </c>
      <c r="J126" s="32">
        <v>755329.91</v>
      </c>
      <c r="K126" s="23">
        <f>(F126+I126)/C126</f>
        <v>463.25449310269323</v>
      </c>
      <c r="L126" s="23">
        <f>J126/C126</f>
        <v>165.38863805561638</v>
      </c>
      <c r="M126" s="30">
        <f>K126+L126</f>
        <v>628.64313115830964</v>
      </c>
    </row>
    <row r="127" spans="1:13" ht="15" customHeight="1">
      <c r="A127" s="27" t="s">
        <v>705</v>
      </c>
      <c r="B127" s="21" t="s">
        <v>131</v>
      </c>
      <c r="C127" s="22">
        <v>19193</v>
      </c>
      <c r="D127" s="32">
        <v>8414392.3399999999</v>
      </c>
      <c r="E127" s="33"/>
      <c r="F127" s="32">
        <f>D127-E127</f>
        <v>8414392.3399999999</v>
      </c>
      <c r="G127" s="32">
        <v>275639.18</v>
      </c>
      <c r="H127" s="32"/>
      <c r="I127" s="32">
        <f>G127-H127</f>
        <v>275639.18</v>
      </c>
      <c r="J127" s="32">
        <v>3339676.77</v>
      </c>
      <c r="K127" s="23">
        <f>(F127+I127)/C127</f>
        <v>452.77088105038291</v>
      </c>
      <c r="L127" s="23">
        <f>J127/C127</f>
        <v>174.00493773771689</v>
      </c>
      <c r="M127" s="30">
        <f>K127+L127</f>
        <v>626.77581878809974</v>
      </c>
    </row>
    <row r="128" spans="1:13" ht="15" customHeight="1">
      <c r="A128" s="27" t="s">
        <v>262</v>
      </c>
      <c r="B128" s="21" t="s">
        <v>247</v>
      </c>
      <c r="C128" s="22">
        <v>1293</v>
      </c>
      <c r="D128" s="32">
        <v>403623.69</v>
      </c>
      <c r="E128" s="33"/>
      <c r="F128" s="32">
        <f>D128-E128</f>
        <v>403623.69</v>
      </c>
      <c r="G128" s="32">
        <v>7928.31</v>
      </c>
      <c r="H128" s="32"/>
      <c r="I128" s="32">
        <f>G128-H128</f>
        <v>7928.31</v>
      </c>
      <c r="J128" s="32">
        <v>393237.63</v>
      </c>
      <c r="K128" s="23">
        <f>(F128+I128)/C128</f>
        <v>318.29234338747102</v>
      </c>
      <c r="L128" s="23">
        <f>J128/C128</f>
        <v>304.12809744779582</v>
      </c>
      <c r="M128" s="30">
        <f>K128+L128</f>
        <v>622.42044083526685</v>
      </c>
    </row>
    <row r="129" spans="1:13" ht="15" customHeight="1">
      <c r="A129" s="27" t="s">
        <v>240</v>
      </c>
      <c r="B129" s="21" t="s">
        <v>172</v>
      </c>
      <c r="C129" s="22">
        <v>475</v>
      </c>
      <c r="D129" s="32">
        <v>240915.92</v>
      </c>
      <c r="E129" s="33"/>
      <c r="F129" s="32">
        <f>D129-E129</f>
        <v>240915.92</v>
      </c>
      <c r="G129" s="32">
        <v>5369.62</v>
      </c>
      <c r="H129" s="32"/>
      <c r="I129" s="32">
        <f>G129-H129</f>
        <v>5369.62</v>
      </c>
      <c r="J129" s="32">
        <v>48998.38</v>
      </c>
      <c r="K129" s="23">
        <f>(F129+I129)/C129</f>
        <v>518.49587368421055</v>
      </c>
      <c r="L129" s="23">
        <f>J129/C129</f>
        <v>103.15448421052631</v>
      </c>
      <c r="M129" s="30">
        <f>K129+L129</f>
        <v>621.65035789473689</v>
      </c>
    </row>
    <row r="130" spans="1:13" ht="15" customHeight="1">
      <c r="A130" s="27" t="s">
        <v>416</v>
      </c>
      <c r="B130" s="21" t="s">
        <v>358</v>
      </c>
      <c r="C130" s="22">
        <v>405</v>
      </c>
      <c r="D130" s="32">
        <v>156267.59</v>
      </c>
      <c r="E130" s="33"/>
      <c r="F130" s="32">
        <f>D130-E130</f>
        <v>156267.59</v>
      </c>
      <c r="G130" s="32">
        <v>368.98</v>
      </c>
      <c r="H130" s="32"/>
      <c r="I130" s="32">
        <f>G130-H130</f>
        <v>368.98</v>
      </c>
      <c r="J130" s="32">
        <v>95129.07</v>
      </c>
      <c r="K130" s="23">
        <f>(F130+I130)/C130</f>
        <v>386.75696296296297</v>
      </c>
      <c r="L130" s="23">
        <f>J130/C130</f>
        <v>234.88659259259262</v>
      </c>
      <c r="M130" s="30">
        <f>K130+L130</f>
        <v>621.64355555555562</v>
      </c>
    </row>
    <row r="131" spans="1:13" ht="15" customHeight="1">
      <c r="A131" s="27" t="s">
        <v>366</v>
      </c>
      <c r="B131" s="21" t="s">
        <v>358</v>
      </c>
      <c r="C131" s="22">
        <v>3124</v>
      </c>
      <c r="D131" s="32">
        <v>1382946.3</v>
      </c>
      <c r="E131" s="33"/>
      <c r="F131" s="32">
        <f>D131-E131</f>
        <v>1382946.3</v>
      </c>
      <c r="G131" s="32">
        <v>49474.28</v>
      </c>
      <c r="H131" s="32"/>
      <c r="I131" s="32">
        <f>G131-H131</f>
        <v>49474.28</v>
      </c>
      <c r="J131" s="32">
        <v>508602.99</v>
      </c>
      <c r="K131" s="23">
        <f>(F131+I131)/C131</f>
        <v>458.52131241997444</v>
      </c>
      <c r="L131" s="23">
        <f>J131/C131</f>
        <v>162.80505441741357</v>
      </c>
      <c r="M131" s="30">
        <f>K131+L131</f>
        <v>621.32636683738804</v>
      </c>
    </row>
    <row r="132" spans="1:13" ht="15" customHeight="1">
      <c r="A132" s="27" t="s">
        <v>693</v>
      </c>
      <c r="B132" s="21" t="s">
        <v>172</v>
      </c>
      <c r="C132" s="22">
        <v>110</v>
      </c>
      <c r="D132" s="32">
        <v>35349.25</v>
      </c>
      <c r="E132" s="33"/>
      <c r="F132" s="32">
        <f>D132-E132</f>
        <v>35349.25</v>
      </c>
      <c r="G132" s="32">
        <v>13901.17</v>
      </c>
      <c r="H132" s="32"/>
      <c r="I132" s="32">
        <f>G132-H132</f>
        <v>13901.17</v>
      </c>
      <c r="J132" s="32">
        <v>19079.54</v>
      </c>
      <c r="K132" s="23">
        <f>(F132+I132)/C132</f>
        <v>447.73109090909088</v>
      </c>
      <c r="L132" s="23">
        <f>J132/C132</f>
        <v>173.45036363636365</v>
      </c>
      <c r="M132" s="30">
        <f>K132+L132</f>
        <v>621.18145454545447</v>
      </c>
    </row>
    <row r="133" spans="1:13" ht="15" customHeight="1">
      <c r="A133" s="27" t="s">
        <v>410</v>
      </c>
      <c r="B133" s="21" t="s">
        <v>358</v>
      </c>
      <c r="C133" s="22">
        <v>2550</v>
      </c>
      <c r="D133" s="32">
        <v>1121045.8999999999</v>
      </c>
      <c r="E133" s="33"/>
      <c r="F133" s="32">
        <f>D133-E133</f>
        <v>1121045.8999999999</v>
      </c>
      <c r="G133" s="32">
        <v>17679.38</v>
      </c>
      <c r="H133" s="32"/>
      <c r="I133" s="32">
        <f>G133-H133</f>
        <v>17679.38</v>
      </c>
      <c r="J133" s="32">
        <v>444666.33</v>
      </c>
      <c r="K133" s="23">
        <f>(F133+I133)/C133</f>
        <v>446.55893333333324</v>
      </c>
      <c r="L133" s="23">
        <f>J133/C133</f>
        <v>174.37895294117646</v>
      </c>
      <c r="M133" s="30">
        <f>K133+L133</f>
        <v>620.93788627450976</v>
      </c>
    </row>
    <row r="134" spans="1:13" ht="15" customHeight="1">
      <c r="A134" s="27" t="s">
        <v>403</v>
      </c>
      <c r="B134" s="21" t="s">
        <v>358</v>
      </c>
      <c r="C134" s="22">
        <v>3442</v>
      </c>
      <c r="D134" s="32">
        <v>1523592.73</v>
      </c>
      <c r="E134" s="33"/>
      <c r="F134" s="32">
        <f>D134-E134</f>
        <v>1523592.73</v>
      </c>
      <c r="G134" s="32">
        <v>28071.84</v>
      </c>
      <c r="H134" s="32"/>
      <c r="I134" s="32">
        <f>G134-H134</f>
        <v>28071.84</v>
      </c>
      <c r="J134" s="32">
        <v>581349.18999999994</v>
      </c>
      <c r="K134" s="23">
        <f>(F134+I134)/C134</f>
        <v>450.80318710052296</v>
      </c>
      <c r="L134" s="23">
        <f>J134/C134</f>
        <v>168.89866066240558</v>
      </c>
      <c r="M134" s="30">
        <f>K134+L134</f>
        <v>619.70184776292854</v>
      </c>
    </row>
    <row r="135" spans="1:13" ht="15" customHeight="1">
      <c r="A135" s="27" t="s">
        <v>498</v>
      </c>
      <c r="B135" s="21" t="s">
        <v>172</v>
      </c>
      <c r="C135" s="22">
        <v>13655</v>
      </c>
      <c r="D135" s="32">
        <v>7503819.2400000002</v>
      </c>
      <c r="E135" s="33"/>
      <c r="F135" s="32">
        <f>D135-E135</f>
        <v>7503819.2400000002</v>
      </c>
      <c r="G135" s="32">
        <v>166870.10999999999</v>
      </c>
      <c r="H135" s="32"/>
      <c r="I135" s="32">
        <f>G135-H135</f>
        <v>166870.10999999999</v>
      </c>
      <c r="J135" s="32">
        <v>751800.06</v>
      </c>
      <c r="K135" s="23">
        <f>(F135+I135)/C135</f>
        <v>561.74949469058959</v>
      </c>
      <c r="L135" s="23">
        <f>J135/C135</f>
        <v>55.056760161113147</v>
      </c>
      <c r="M135" s="30">
        <f>K135+L135</f>
        <v>616.80625485170276</v>
      </c>
    </row>
    <row r="136" spans="1:13" ht="15" customHeight="1">
      <c r="A136" s="27" t="s">
        <v>338</v>
      </c>
      <c r="B136" s="21" t="s">
        <v>308</v>
      </c>
      <c r="C136" s="22">
        <v>2474</v>
      </c>
      <c r="D136" s="32">
        <v>1325990.07</v>
      </c>
      <c r="E136" s="33"/>
      <c r="F136" s="32">
        <f>D136-E136</f>
        <v>1325990.07</v>
      </c>
      <c r="G136" s="32">
        <v>11401.11</v>
      </c>
      <c r="H136" s="32"/>
      <c r="I136" s="32">
        <f>G136-H136</f>
        <v>11401.11</v>
      </c>
      <c r="J136" s="32">
        <v>186047.79</v>
      </c>
      <c r="K136" s="23">
        <f>(F136+I136)/C136</f>
        <v>540.57848827809221</v>
      </c>
      <c r="L136" s="23">
        <f>J136/C136</f>
        <v>75.201208569118833</v>
      </c>
      <c r="M136" s="30">
        <f>K136+L136</f>
        <v>615.77969684721108</v>
      </c>
    </row>
    <row r="137" spans="1:13" ht="15" customHeight="1">
      <c r="A137" s="27" t="s">
        <v>495</v>
      </c>
      <c r="B137" s="21" t="s">
        <v>1</v>
      </c>
      <c r="C137" s="22">
        <v>18660</v>
      </c>
      <c r="D137" s="32">
        <v>9021326.1999999993</v>
      </c>
      <c r="E137" s="33"/>
      <c r="F137" s="32">
        <f>D137-E137</f>
        <v>9021326.1999999993</v>
      </c>
      <c r="G137" s="32">
        <v>132101.79</v>
      </c>
      <c r="H137" s="32"/>
      <c r="I137" s="32">
        <f>G137-H137</f>
        <v>132101.79</v>
      </c>
      <c r="J137" s="32">
        <v>2162722.5</v>
      </c>
      <c r="K137" s="23">
        <f>(F137+I137)/C137</f>
        <v>490.5374056806001</v>
      </c>
      <c r="L137" s="23">
        <f>J137/C137</f>
        <v>115.90152733118971</v>
      </c>
      <c r="M137" s="30">
        <f>K137+L137</f>
        <v>606.4389330117898</v>
      </c>
    </row>
    <row r="138" spans="1:13" ht="15" customHeight="1">
      <c r="A138" s="27" t="s">
        <v>110</v>
      </c>
      <c r="B138" s="21" t="s">
        <v>1</v>
      </c>
      <c r="C138" s="22">
        <v>1422</v>
      </c>
      <c r="D138" s="32">
        <v>723738.53</v>
      </c>
      <c r="E138" s="33"/>
      <c r="F138" s="32">
        <f>D138-E138</f>
        <v>723738.53</v>
      </c>
      <c r="G138" s="32">
        <v>4658.54</v>
      </c>
      <c r="H138" s="32"/>
      <c r="I138" s="32">
        <f>G138-H138</f>
        <v>4658.54</v>
      </c>
      <c r="J138" s="32">
        <v>133859.79999999999</v>
      </c>
      <c r="K138" s="23">
        <f>(F138+I138)/C138</f>
        <v>512.23422644163156</v>
      </c>
      <c r="L138" s="23">
        <f>J138/C138</f>
        <v>94.134880450070312</v>
      </c>
      <c r="M138" s="30">
        <f>K138+L138</f>
        <v>606.3691068917019</v>
      </c>
    </row>
    <row r="139" spans="1:13" ht="15" customHeight="1">
      <c r="A139" s="27" t="s">
        <v>186</v>
      </c>
      <c r="B139" s="21" t="s">
        <v>172</v>
      </c>
      <c r="C139" s="22">
        <v>2080</v>
      </c>
      <c r="D139" s="32">
        <v>1162144.78</v>
      </c>
      <c r="E139" s="33"/>
      <c r="F139" s="32">
        <f>D139-E139</f>
        <v>1162144.78</v>
      </c>
      <c r="G139" s="32">
        <v>15900.91</v>
      </c>
      <c r="H139" s="32"/>
      <c r="I139" s="32">
        <f>G139-H139</f>
        <v>15900.91</v>
      </c>
      <c r="J139" s="32">
        <v>82613.919999999998</v>
      </c>
      <c r="K139" s="23">
        <f>(F139+I139)/C139</f>
        <v>566.36812019230763</v>
      </c>
      <c r="L139" s="23">
        <f>J139/C139</f>
        <v>39.718230769230772</v>
      </c>
      <c r="M139" s="30">
        <f>K139+L139</f>
        <v>606.08635096153841</v>
      </c>
    </row>
    <row r="140" spans="1:13" ht="15" customHeight="1">
      <c r="A140" s="27" t="s">
        <v>679</v>
      </c>
      <c r="B140" s="21" t="s">
        <v>172</v>
      </c>
      <c r="C140" s="22">
        <v>93363</v>
      </c>
      <c r="D140" s="32">
        <v>42351139.969999999</v>
      </c>
      <c r="E140" s="33">
        <v>1145326.58</v>
      </c>
      <c r="F140" s="32">
        <f>D140-E140</f>
        <v>41205813.390000001</v>
      </c>
      <c r="G140" s="32">
        <v>1565802.58</v>
      </c>
      <c r="H140" s="32">
        <v>1945692.85</v>
      </c>
      <c r="I140" s="32">
        <f>G140-H140</f>
        <v>-379890.27</v>
      </c>
      <c r="J140" s="32">
        <v>15230110.369999999</v>
      </c>
      <c r="K140" s="23">
        <f>(F140+I140)/C140</f>
        <v>437.28161177340058</v>
      </c>
      <c r="L140" s="23">
        <f>J140/C140</f>
        <v>163.1279025952465</v>
      </c>
      <c r="M140" s="30">
        <f>K140+L140</f>
        <v>600.40951436864702</v>
      </c>
    </row>
    <row r="141" spans="1:13" ht="15" customHeight="1">
      <c r="A141" s="27" t="s">
        <v>399</v>
      </c>
      <c r="B141" s="21" t="s">
        <v>358</v>
      </c>
      <c r="C141" s="22">
        <v>397</v>
      </c>
      <c r="D141" s="32">
        <v>159352.57999999999</v>
      </c>
      <c r="E141" s="33"/>
      <c r="F141" s="32">
        <f>D141-E141</f>
        <v>159352.57999999999</v>
      </c>
      <c r="G141" s="32">
        <v>602.91999999999996</v>
      </c>
      <c r="H141" s="32"/>
      <c r="I141" s="32">
        <f>G141-H141</f>
        <v>602.91999999999996</v>
      </c>
      <c r="J141" s="32">
        <v>78407.05</v>
      </c>
      <c r="K141" s="23">
        <f>(F141+I141)/C141</f>
        <v>402.91057934508814</v>
      </c>
      <c r="L141" s="23">
        <f>J141/C141</f>
        <v>197.49886649874057</v>
      </c>
      <c r="M141" s="30">
        <f>K141+L141</f>
        <v>600.40944584382873</v>
      </c>
    </row>
    <row r="142" spans="1:13" ht="15" customHeight="1">
      <c r="A142" s="27" t="s">
        <v>389</v>
      </c>
      <c r="B142" s="21" t="s">
        <v>358</v>
      </c>
      <c r="C142" s="22">
        <v>2087</v>
      </c>
      <c r="D142" s="32">
        <v>739233.78</v>
      </c>
      <c r="E142" s="33"/>
      <c r="F142" s="32">
        <f>D142-E142</f>
        <v>739233.78</v>
      </c>
      <c r="G142" s="32">
        <v>2278.5500000000002</v>
      </c>
      <c r="H142" s="32"/>
      <c r="I142" s="32">
        <f>G142-H142</f>
        <v>2278.5500000000002</v>
      </c>
      <c r="J142" s="32">
        <v>509299.47</v>
      </c>
      <c r="K142" s="23">
        <f>(F142+I142)/C142</f>
        <v>355.30058936272167</v>
      </c>
      <c r="L142" s="23">
        <f>J142/C142</f>
        <v>244.03424532822231</v>
      </c>
      <c r="M142" s="30">
        <f>K142+L142</f>
        <v>599.33483469094404</v>
      </c>
    </row>
    <row r="143" spans="1:13" ht="15" customHeight="1">
      <c r="A143" s="27" t="s">
        <v>246</v>
      </c>
      <c r="B143" s="21" t="s">
        <v>172</v>
      </c>
      <c r="C143" s="22">
        <v>1533</v>
      </c>
      <c r="D143" s="32">
        <v>647245.9</v>
      </c>
      <c r="E143" s="33"/>
      <c r="F143" s="32">
        <f>D143-E143</f>
        <v>647245.9</v>
      </c>
      <c r="G143" s="32">
        <v>34559.120000000003</v>
      </c>
      <c r="H143" s="32"/>
      <c r="I143" s="32">
        <f>G143-H143</f>
        <v>34559.120000000003</v>
      </c>
      <c r="J143" s="32">
        <v>231367.38</v>
      </c>
      <c r="K143" s="23">
        <f>(F143+I143)/C143</f>
        <v>444.75213307240705</v>
      </c>
      <c r="L143" s="23">
        <f>J143/C143</f>
        <v>150.92457925636009</v>
      </c>
      <c r="M143" s="30">
        <f>K143+L143</f>
        <v>595.67671232876717</v>
      </c>
    </row>
    <row r="144" spans="1:13" ht="15" customHeight="1">
      <c r="A144" s="27" t="s">
        <v>351</v>
      </c>
      <c r="B144" s="21" t="s">
        <v>347</v>
      </c>
      <c r="C144" s="22">
        <v>4445</v>
      </c>
      <c r="D144" s="32">
        <v>2228727.46</v>
      </c>
      <c r="E144" s="33"/>
      <c r="F144" s="32">
        <f>D144-E144</f>
        <v>2228727.46</v>
      </c>
      <c r="G144" s="32">
        <v>24883.62</v>
      </c>
      <c r="H144" s="32"/>
      <c r="I144" s="32">
        <f>G144-H144</f>
        <v>24883.62</v>
      </c>
      <c r="J144" s="32">
        <v>385670.04</v>
      </c>
      <c r="K144" s="23">
        <f>(F144+I144)/C144</f>
        <v>506.99911811023622</v>
      </c>
      <c r="L144" s="23">
        <f>J144/C144</f>
        <v>86.764913385826773</v>
      </c>
      <c r="M144" s="30">
        <f>K144+L144</f>
        <v>593.76403149606301</v>
      </c>
    </row>
    <row r="145" spans="1:13" ht="15" customHeight="1">
      <c r="A145" s="27" t="s">
        <v>413</v>
      </c>
      <c r="B145" s="21" t="s">
        <v>358</v>
      </c>
      <c r="C145" s="22">
        <v>244</v>
      </c>
      <c r="D145" s="32">
        <v>95796.52</v>
      </c>
      <c r="E145" s="33"/>
      <c r="F145" s="32">
        <f>D145-E145</f>
        <v>95796.52</v>
      </c>
      <c r="G145" s="32">
        <v>3266.61</v>
      </c>
      <c r="H145" s="32"/>
      <c r="I145" s="32">
        <f>G145-H145</f>
        <v>3266.61</v>
      </c>
      <c r="J145" s="32">
        <v>45290.42</v>
      </c>
      <c r="K145" s="23">
        <f>(F145+I145)/C145</f>
        <v>405.99643442622954</v>
      </c>
      <c r="L145" s="23">
        <f>J145/C145</f>
        <v>185.61647540983606</v>
      </c>
      <c r="M145" s="30">
        <f>K145+L145</f>
        <v>591.61290983606557</v>
      </c>
    </row>
    <row r="146" spans="1:13" ht="15" customHeight="1">
      <c r="A146" s="27" t="s">
        <v>635</v>
      </c>
      <c r="B146" s="21" t="s">
        <v>347</v>
      </c>
      <c r="C146" s="22">
        <v>30983</v>
      </c>
      <c r="D146" s="32">
        <v>15501072.6</v>
      </c>
      <c r="E146" s="33"/>
      <c r="F146" s="32">
        <f>D146-E146</f>
        <v>15501072.6</v>
      </c>
      <c r="G146" s="32">
        <v>244875.06</v>
      </c>
      <c r="H146" s="32"/>
      <c r="I146" s="32">
        <f>G146-H146</f>
        <v>244875.06</v>
      </c>
      <c r="J146" s="32">
        <v>2570955.9700000002</v>
      </c>
      <c r="K146" s="23">
        <f>(F146+I146)/C146</f>
        <v>508.21249265726368</v>
      </c>
      <c r="L146" s="23">
        <f>J146/C146</f>
        <v>82.979568473033609</v>
      </c>
      <c r="M146" s="30">
        <f>K146+L146</f>
        <v>591.19206113029725</v>
      </c>
    </row>
    <row r="147" spans="1:13" ht="15" customHeight="1">
      <c r="A147" s="27" t="s">
        <v>237</v>
      </c>
      <c r="B147" s="21" t="s">
        <v>172</v>
      </c>
      <c r="C147" s="22">
        <v>570</v>
      </c>
      <c r="D147" s="32">
        <v>275230.99</v>
      </c>
      <c r="E147" s="33"/>
      <c r="F147" s="32">
        <f>D147-E147</f>
        <v>275230.99</v>
      </c>
      <c r="G147" s="32">
        <v>3262.09</v>
      </c>
      <c r="H147" s="32"/>
      <c r="I147" s="32">
        <f>G147-H147</f>
        <v>3262.09</v>
      </c>
      <c r="J147" s="32">
        <v>56530.2</v>
      </c>
      <c r="K147" s="23">
        <f>(F147+I147)/C147</f>
        <v>488.584350877193</v>
      </c>
      <c r="L147" s="23">
        <f>J147/C147</f>
        <v>99.175789473684205</v>
      </c>
      <c r="M147" s="30">
        <f>K147+L147</f>
        <v>587.76014035087724</v>
      </c>
    </row>
    <row r="148" spans="1:13" ht="15" customHeight="1">
      <c r="A148" s="27" t="s">
        <v>504</v>
      </c>
      <c r="B148" s="21" t="s">
        <v>308</v>
      </c>
      <c r="C148" s="22">
        <v>17285</v>
      </c>
      <c r="D148" s="32">
        <v>7671731.9100000001</v>
      </c>
      <c r="E148" s="33"/>
      <c r="F148" s="32">
        <f>D148-E148</f>
        <v>7671731.9100000001</v>
      </c>
      <c r="G148" s="32">
        <v>159996.10999999999</v>
      </c>
      <c r="H148" s="32"/>
      <c r="I148" s="32">
        <f>G148-H148</f>
        <v>159996.10999999999</v>
      </c>
      <c r="J148" s="32">
        <v>2266102.38</v>
      </c>
      <c r="K148" s="23">
        <f>(F148+I148)/C148</f>
        <v>453.09389759907435</v>
      </c>
      <c r="L148" s="23">
        <f>J148/C148</f>
        <v>131.10224934914666</v>
      </c>
      <c r="M148" s="30">
        <f>K148+L148</f>
        <v>584.19614694822098</v>
      </c>
    </row>
    <row r="149" spans="1:13" ht="15" customHeight="1">
      <c r="A149" s="27" t="s">
        <v>641</v>
      </c>
      <c r="B149" s="21" t="s">
        <v>308</v>
      </c>
      <c r="C149" s="22">
        <v>42511</v>
      </c>
      <c r="D149" s="32">
        <v>17536072.16</v>
      </c>
      <c r="E149" s="33"/>
      <c r="F149" s="32">
        <f>D149-E149</f>
        <v>17536072.16</v>
      </c>
      <c r="G149" s="32">
        <v>203953.1</v>
      </c>
      <c r="H149" s="32"/>
      <c r="I149" s="32">
        <f>G149-H149</f>
        <v>203953.1</v>
      </c>
      <c r="J149" s="32">
        <v>7042559.9000000004</v>
      </c>
      <c r="K149" s="23">
        <f>(F149+I149)/C149</f>
        <v>417.30435087389151</v>
      </c>
      <c r="L149" s="23">
        <f>J149/C149</f>
        <v>165.6644139163981</v>
      </c>
      <c r="M149" s="30">
        <f>K149+L149</f>
        <v>582.96876479028958</v>
      </c>
    </row>
    <row r="150" spans="1:13" ht="15" customHeight="1">
      <c r="A150" s="27" t="s">
        <v>277</v>
      </c>
      <c r="B150" s="21" t="s">
        <v>247</v>
      </c>
      <c r="C150" s="22">
        <v>1483</v>
      </c>
      <c r="D150" s="32">
        <v>476603.76</v>
      </c>
      <c r="E150" s="33"/>
      <c r="F150" s="32">
        <f>D150-E150</f>
        <v>476603.76</v>
      </c>
      <c r="G150" s="32">
        <v>31556.86</v>
      </c>
      <c r="H150" s="32"/>
      <c r="I150" s="32">
        <f>G150-H150</f>
        <v>31556.86</v>
      </c>
      <c r="J150" s="32">
        <v>354164.68</v>
      </c>
      <c r="K150" s="23">
        <f>(F150+I150)/C150</f>
        <v>342.65719487525286</v>
      </c>
      <c r="L150" s="23">
        <f>J150/C150</f>
        <v>238.81637221847606</v>
      </c>
      <c r="M150" s="30">
        <f>K150+L150</f>
        <v>581.47356709372889</v>
      </c>
    </row>
    <row r="151" spans="1:13" ht="15" customHeight="1">
      <c r="A151" s="27" t="s">
        <v>493</v>
      </c>
      <c r="B151" s="21" t="s">
        <v>131</v>
      </c>
      <c r="C151" s="22">
        <v>12839</v>
      </c>
      <c r="D151" s="32">
        <v>4239007.8099999996</v>
      </c>
      <c r="E151" s="33"/>
      <c r="F151" s="32">
        <f>D151-E151</f>
        <v>4239007.8099999996</v>
      </c>
      <c r="G151" s="32">
        <v>203469.07</v>
      </c>
      <c r="H151" s="32"/>
      <c r="I151" s="32">
        <f>G151-H151</f>
        <v>203469.07</v>
      </c>
      <c r="J151" s="32">
        <v>3010281.67</v>
      </c>
      <c r="K151" s="23">
        <f>(F151+I151)/C151</f>
        <v>346.01424410000777</v>
      </c>
      <c r="L151" s="23">
        <f>J151/C151</f>
        <v>234.46387335462262</v>
      </c>
      <c r="M151" s="30">
        <f>K151+L151</f>
        <v>580.47811745463036</v>
      </c>
    </row>
    <row r="152" spans="1:13" ht="15" customHeight="1">
      <c r="A152" s="27" t="s">
        <v>634</v>
      </c>
      <c r="B152" s="21" t="s">
        <v>308</v>
      </c>
      <c r="C152" s="22">
        <v>20557</v>
      </c>
      <c r="D152" s="32">
        <v>8046611.9500000002</v>
      </c>
      <c r="E152" s="33"/>
      <c r="F152" s="32">
        <f>D152-E152</f>
        <v>8046611.9500000002</v>
      </c>
      <c r="G152" s="32">
        <v>81766.31</v>
      </c>
      <c r="H152" s="32"/>
      <c r="I152" s="32">
        <f>G152-H152</f>
        <v>81766.31</v>
      </c>
      <c r="J152" s="32">
        <v>3791759.23</v>
      </c>
      <c r="K152" s="23">
        <f>(F152+I152)/C152</f>
        <v>395.40683270905288</v>
      </c>
      <c r="L152" s="23">
        <f>J152/C152</f>
        <v>184.45100111884031</v>
      </c>
      <c r="M152" s="30">
        <f>K152+L152</f>
        <v>579.85783382789316</v>
      </c>
    </row>
    <row r="153" spans="1:13" ht="15" customHeight="1">
      <c r="A153" s="27" t="s">
        <v>408</v>
      </c>
      <c r="B153" s="21" t="s">
        <v>358</v>
      </c>
      <c r="C153" s="22">
        <v>3765</v>
      </c>
      <c r="D153" s="32">
        <v>1809198.78</v>
      </c>
      <c r="E153" s="33"/>
      <c r="F153" s="32">
        <f>D153-E153</f>
        <v>1809198.78</v>
      </c>
      <c r="G153" s="32">
        <v>15536.44</v>
      </c>
      <c r="H153" s="32"/>
      <c r="I153" s="32">
        <f>G153-H153</f>
        <v>15536.44</v>
      </c>
      <c r="J153" s="32">
        <v>357784.27</v>
      </c>
      <c r="K153" s="23">
        <f>(F153+I153)/C153</f>
        <v>484.65742895086322</v>
      </c>
      <c r="L153" s="23">
        <f>J153/C153</f>
        <v>95.029022576361228</v>
      </c>
      <c r="M153" s="30">
        <f>K153+L153</f>
        <v>579.68645152722445</v>
      </c>
    </row>
    <row r="154" spans="1:13" ht="15" customHeight="1">
      <c r="A154" s="27" t="s">
        <v>253</v>
      </c>
      <c r="B154" s="21" t="s">
        <v>247</v>
      </c>
      <c r="C154" s="22">
        <v>467</v>
      </c>
      <c r="D154" s="32">
        <v>148509.94</v>
      </c>
      <c r="E154" s="33"/>
      <c r="F154" s="32">
        <f>D154-E154</f>
        <v>148509.94</v>
      </c>
      <c r="G154" s="32">
        <v>2990.6</v>
      </c>
      <c r="H154" s="32"/>
      <c r="I154" s="32">
        <f>G154-H154</f>
        <v>2990.6</v>
      </c>
      <c r="J154" s="32">
        <v>119180.25</v>
      </c>
      <c r="K154" s="23">
        <f>(F154+I154)/C154</f>
        <v>324.41229122055677</v>
      </c>
      <c r="L154" s="23">
        <f>J154/C154</f>
        <v>255.20396145610277</v>
      </c>
      <c r="M154" s="30">
        <f>K154+L154</f>
        <v>579.61625267665954</v>
      </c>
    </row>
    <row r="155" spans="1:13" ht="15" customHeight="1">
      <c r="A155" s="27" t="s">
        <v>492</v>
      </c>
      <c r="B155" s="21" t="s">
        <v>358</v>
      </c>
      <c r="C155" s="22">
        <v>6284</v>
      </c>
      <c r="D155" s="32">
        <v>3035717.96</v>
      </c>
      <c r="E155" s="33"/>
      <c r="F155" s="32">
        <f>D155-E155</f>
        <v>3035717.96</v>
      </c>
      <c r="G155" s="32">
        <v>34715.51</v>
      </c>
      <c r="H155" s="32"/>
      <c r="I155" s="32">
        <f>G155-H155</f>
        <v>34715.51</v>
      </c>
      <c r="J155" s="32">
        <v>537059.97</v>
      </c>
      <c r="K155" s="23">
        <f>(F155+I155)/C155</f>
        <v>488.61130967536599</v>
      </c>
      <c r="L155" s="23">
        <f>J155/C155</f>
        <v>85.46466740929344</v>
      </c>
      <c r="M155" s="30">
        <f>K155+L155</f>
        <v>574.07597708465937</v>
      </c>
    </row>
    <row r="156" spans="1:13" ht="15" customHeight="1">
      <c r="A156" s="27" t="s">
        <v>194</v>
      </c>
      <c r="B156" s="21" t="s">
        <v>172</v>
      </c>
      <c r="C156" s="22">
        <v>1267</v>
      </c>
      <c r="D156" s="32">
        <v>557315.72</v>
      </c>
      <c r="E156" s="33"/>
      <c r="F156" s="32">
        <f>D156-E156</f>
        <v>557315.72</v>
      </c>
      <c r="G156" s="32">
        <v>6103.25</v>
      </c>
      <c r="H156" s="32"/>
      <c r="I156" s="32">
        <f>G156-H156</f>
        <v>6103.25</v>
      </c>
      <c r="J156" s="32">
        <v>160334.9</v>
      </c>
      <c r="K156" s="23">
        <f>(F156+I156)/C156</f>
        <v>444.68742699289658</v>
      </c>
      <c r="L156" s="23">
        <f>J156/C156</f>
        <v>126.54688239936858</v>
      </c>
      <c r="M156" s="30">
        <f>K156+L156</f>
        <v>571.23430939226512</v>
      </c>
    </row>
    <row r="157" spans="1:13" ht="15" customHeight="1">
      <c r="A157" s="27" t="s">
        <v>511</v>
      </c>
      <c r="B157" s="21" t="s">
        <v>247</v>
      </c>
      <c r="C157" s="22">
        <v>6968</v>
      </c>
      <c r="D157" s="32">
        <v>2071520.44</v>
      </c>
      <c r="E157" s="33"/>
      <c r="F157" s="32">
        <f>D157-E157</f>
        <v>2071520.44</v>
      </c>
      <c r="G157" s="32">
        <v>26832.240000000002</v>
      </c>
      <c r="H157" s="32"/>
      <c r="I157" s="32">
        <f>G157-H157</f>
        <v>26832.240000000002</v>
      </c>
      <c r="J157" s="32">
        <v>1880543.58</v>
      </c>
      <c r="K157" s="23">
        <f>(F157+I157)/C157</f>
        <v>301.14131458094147</v>
      </c>
      <c r="L157" s="23">
        <f>J157/C157</f>
        <v>269.8828329506315</v>
      </c>
      <c r="M157" s="30">
        <f>K157+L157</f>
        <v>571.02414753157291</v>
      </c>
    </row>
    <row r="158" spans="1:13" ht="15" customHeight="1">
      <c r="A158" s="27" t="s">
        <v>491</v>
      </c>
      <c r="B158" s="21" t="s">
        <v>424</v>
      </c>
      <c r="C158" s="22">
        <v>5499</v>
      </c>
      <c r="D158" s="32">
        <v>2608635.38</v>
      </c>
      <c r="E158" s="33"/>
      <c r="F158" s="32">
        <f>D158-E158</f>
        <v>2608635.38</v>
      </c>
      <c r="G158" s="32">
        <v>31194.23</v>
      </c>
      <c r="H158" s="32"/>
      <c r="I158" s="32">
        <f>G158-H158</f>
        <v>31194.23</v>
      </c>
      <c r="J158" s="32">
        <v>486056.22</v>
      </c>
      <c r="K158" s="23">
        <f>(F158+I158)/C158</f>
        <v>480.0563029641753</v>
      </c>
      <c r="L158" s="23">
        <f>J158/C158</f>
        <v>88.389929078014177</v>
      </c>
      <c r="M158" s="30">
        <f>K158+L158</f>
        <v>568.44623204218942</v>
      </c>
    </row>
    <row r="159" spans="1:13" ht="15" customHeight="1">
      <c r="A159" s="27" t="s">
        <v>428</v>
      </c>
      <c r="B159" s="21" t="s">
        <v>424</v>
      </c>
      <c r="C159" s="22">
        <v>4493</v>
      </c>
      <c r="D159" s="32">
        <v>2149043.2799999998</v>
      </c>
      <c r="E159" s="33"/>
      <c r="F159" s="32">
        <f>D159-E159</f>
        <v>2149043.2799999998</v>
      </c>
      <c r="G159" s="32">
        <v>22960.03</v>
      </c>
      <c r="H159" s="32"/>
      <c r="I159" s="32">
        <f>G159-H159</f>
        <v>22960.03</v>
      </c>
      <c r="J159" s="32">
        <v>380049.66</v>
      </c>
      <c r="K159" s="23">
        <f>(F159+I159)/C159</f>
        <v>483.41938793679049</v>
      </c>
      <c r="L159" s="23">
        <f>J159/C159</f>
        <v>84.587059870910295</v>
      </c>
      <c r="M159" s="30">
        <f>K159+L159</f>
        <v>568.00644780770074</v>
      </c>
    </row>
    <row r="160" spans="1:13" ht="15" customHeight="1">
      <c r="A160" s="27" t="s">
        <v>342</v>
      </c>
      <c r="B160" s="21" t="s">
        <v>308</v>
      </c>
      <c r="C160" s="22">
        <v>1532</v>
      </c>
      <c r="D160" s="32">
        <v>742427.03</v>
      </c>
      <c r="E160" s="33"/>
      <c r="F160" s="32">
        <f>D160-E160</f>
        <v>742427.03</v>
      </c>
      <c r="G160" s="32">
        <v>16749.27</v>
      </c>
      <c r="H160" s="32"/>
      <c r="I160" s="32">
        <f>G160-H160</f>
        <v>16749.27</v>
      </c>
      <c r="J160" s="32">
        <v>110843.65</v>
      </c>
      <c r="K160" s="23">
        <f>(F160+I160)/C160</f>
        <v>495.54588772845955</v>
      </c>
      <c r="L160" s="23">
        <f>J160/C160</f>
        <v>72.352251958224542</v>
      </c>
      <c r="M160" s="30">
        <f>K160+L160</f>
        <v>567.89813968668409</v>
      </c>
    </row>
    <row r="161" spans="1:13" ht="15" customHeight="1">
      <c r="A161" s="27" t="s">
        <v>223</v>
      </c>
      <c r="B161" s="21" t="s">
        <v>172</v>
      </c>
      <c r="C161" s="22">
        <v>892</v>
      </c>
      <c r="D161" s="32">
        <v>458106.47</v>
      </c>
      <c r="E161" s="33"/>
      <c r="F161" s="32">
        <f>D161-E161</f>
        <v>458106.47</v>
      </c>
      <c r="G161" s="32">
        <v>9249.84</v>
      </c>
      <c r="H161" s="32"/>
      <c r="I161" s="32">
        <f>G161-H161</f>
        <v>9249.84</v>
      </c>
      <c r="J161" s="32">
        <v>34917.06</v>
      </c>
      <c r="K161" s="23">
        <f>(F161+I161)/C161</f>
        <v>523.9420515695067</v>
      </c>
      <c r="L161" s="23">
        <f>J161/C161</f>
        <v>39.144686098654709</v>
      </c>
      <c r="M161" s="30">
        <f>K161+L161</f>
        <v>563.08673766816139</v>
      </c>
    </row>
    <row r="162" spans="1:13" ht="15" customHeight="1">
      <c r="A162" s="27" t="s">
        <v>79</v>
      </c>
      <c r="B162" s="21" t="s">
        <v>1</v>
      </c>
      <c r="C162" s="22">
        <v>2193</v>
      </c>
      <c r="D162" s="32">
        <v>930957.16</v>
      </c>
      <c r="E162" s="33"/>
      <c r="F162" s="32">
        <f>D162-E162</f>
        <v>930957.16</v>
      </c>
      <c r="G162" s="32">
        <v>17711.77</v>
      </c>
      <c r="H162" s="32"/>
      <c r="I162" s="32">
        <f>G162-H162</f>
        <v>17711.77</v>
      </c>
      <c r="J162" s="32">
        <v>285916.09999999998</v>
      </c>
      <c r="K162" s="23">
        <f>(F162+I162)/C162</f>
        <v>432.58957136342912</v>
      </c>
      <c r="L162" s="23">
        <f>J162/C162</f>
        <v>130.37669858641129</v>
      </c>
      <c r="M162" s="30">
        <f>K162+L162</f>
        <v>562.96626994984035</v>
      </c>
    </row>
    <row r="163" spans="1:13" ht="15" customHeight="1">
      <c r="A163" s="27" t="s">
        <v>117</v>
      </c>
      <c r="B163" s="21" t="s">
        <v>1</v>
      </c>
      <c r="C163" s="22">
        <v>1139</v>
      </c>
      <c r="D163" s="32">
        <v>300943.11</v>
      </c>
      <c r="E163" s="33"/>
      <c r="F163" s="32">
        <f>D163-E163</f>
        <v>300943.11</v>
      </c>
      <c r="G163" s="32">
        <v>11076.23</v>
      </c>
      <c r="H163" s="32"/>
      <c r="I163" s="32">
        <f>G163-H163</f>
        <v>11076.23</v>
      </c>
      <c r="J163" s="32">
        <v>328485.77</v>
      </c>
      <c r="K163" s="23">
        <f>(F163+I163)/C163</f>
        <v>273.94147497805091</v>
      </c>
      <c r="L163" s="23">
        <f>J163/C163</f>
        <v>288.39839332748028</v>
      </c>
      <c r="M163" s="30">
        <f>K163+L163</f>
        <v>562.33986830553113</v>
      </c>
    </row>
    <row r="164" spans="1:13" ht="15" customHeight="1">
      <c r="A164" s="27" t="s">
        <v>348</v>
      </c>
      <c r="B164" s="21" t="s">
        <v>347</v>
      </c>
      <c r="C164" s="22">
        <v>2781</v>
      </c>
      <c r="D164" s="32">
        <v>1087293.42</v>
      </c>
      <c r="E164" s="33"/>
      <c r="F164" s="32">
        <f>D164-E164</f>
        <v>1087293.42</v>
      </c>
      <c r="G164" s="32">
        <v>7678.18</v>
      </c>
      <c r="H164" s="32"/>
      <c r="I164" s="32">
        <f>G164-H164</f>
        <v>7678.18</v>
      </c>
      <c r="J164" s="32">
        <v>466998</v>
      </c>
      <c r="K164" s="23">
        <f>(F164+I164)/C164</f>
        <v>393.7330456670262</v>
      </c>
      <c r="L164" s="23">
        <f>J164/C164</f>
        <v>167.92448759439051</v>
      </c>
      <c r="M164" s="30">
        <f>K164+L164</f>
        <v>561.65753326141669</v>
      </c>
    </row>
    <row r="165" spans="1:13" ht="15" customHeight="1">
      <c r="A165" s="27" t="s">
        <v>629</v>
      </c>
      <c r="B165" s="21" t="s">
        <v>247</v>
      </c>
      <c r="C165" s="22">
        <v>24207</v>
      </c>
      <c r="D165" s="32">
        <v>7052339.6699999999</v>
      </c>
      <c r="E165" s="33"/>
      <c r="F165" s="32">
        <f>D165-E165</f>
        <v>7052339.6699999999</v>
      </c>
      <c r="G165" s="32">
        <v>700560.18</v>
      </c>
      <c r="H165" s="32"/>
      <c r="I165" s="32">
        <f>G165-H165</f>
        <v>700560.18</v>
      </c>
      <c r="J165" s="32">
        <v>5825955.25</v>
      </c>
      <c r="K165" s="23">
        <f>(F165+I165)/C165</f>
        <v>320.27512083281692</v>
      </c>
      <c r="L165" s="23">
        <f>J165/C165</f>
        <v>240.67233651423143</v>
      </c>
      <c r="M165" s="30">
        <f>K165+L165</f>
        <v>560.94745734704838</v>
      </c>
    </row>
    <row r="166" spans="1:13" ht="15" customHeight="1">
      <c r="A166" s="27" t="s">
        <v>443</v>
      </c>
      <c r="B166" s="21" t="s">
        <v>424</v>
      </c>
      <c r="C166" s="22">
        <v>1354</v>
      </c>
      <c r="D166" s="32">
        <v>525213.42000000004</v>
      </c>
      <c r="E166" s="33"/>
      <c r="F166" s="32">
        <f>D166-E166</f>
        <v>525213.42000000004</v>
      </c>
      <c r="G166" s="32">
        <v>3833.4</v>
      </c>
      <c r="H166" s="32"/>
      <c r="I166" s="32">
        <f>G166-H166</f>
        <v>3833.4</v>
      </c>
      <c r="J166" s="32">
        <v>229872.65</v>
      </c>
      <c r="K166" s="23">
        <f>(F166+I166)/C166</f>
        <v>390.7288183161005</v>
      </c>
      <c r="L166" s="23">
        <f>J166/C166</f>
        <v>169.77300590841949</v>
      </c>
      <c r="M166" s="30">
        <f>K166+L166</f>
        <v>560.50182422451996</v>
      </c>
    </row>
    <row r="167" spans="1:13" ht="15" customHeight="1">
      <c r="A167" s="27" t="s">
        <v>637</v>
      </c>
      <c r="B167" s="21" t="s">
        <v>424</v>
      </c>
      <c r="C167" s="22">
        <v>27930</v>
      </c>
      <c r="D167" s="32">
        <v>8374329.4400000004</v>
      </c>
      <c r="E167" s="33"/>
      <c r="F167" s="32">
        <f>D167-E167</f>
        <v>8374329.4400000004</v>
      </c>
      <c r="G167" s="32">
        <v>385572</v>
      </c>
      <c r="H167" s="32"/>
      <c r="I167" s="32">
        <f>G167-H167</f>
        <v>385572</v>
      </c>
      <c r="J167" s="32">
        <v>6873297.3600000003</v>
      </c>
      <c r="K167" s="23">
        <f>(F167+I167)/C167</f>
        <v>313.63771715001798</v>
      </c>
      <c r="L167" s="23">
        <f>J167/C167</f>
        <v>246.09013104189046</v>
      </c>
      <c r="M167" s="30">
        <f>K167+L167</f>
        <v>559.72784819190838</v>
      </c>
    </row>
    <row r="168" spans="1:13" ht="15" customHeight="1">
      <c r="A168" s="27" t="s">
        <v>129</v>
      </c>
      <c r="B168" s="21" t="s">
        <v>1</v>
      </c>
      <c r="C168" s="22">
        <v>928</v>
      </c>
      <c r="D168" s="32">
        <v>400383.31</v>
      </c>
      <c r="E168" s="33"/>
      <c r="F168" s="32">
        <f>D168-E168</f>
        <v>400383.31</v>
      </c>
      <c r="G168" s="32">
        <v>6822.81</v>
      </c>
      <c r="H168" s="32"/>
      <c r="I168" s="32">
        <f>G168-H168</f>
        <v>6822.81</v>
      </c>
      <c r="J168" s="32">
        <v>111868.54</v>
      </c>
      <c r="K168" s="23">
        <f>(F168+I168)/C168</f>
        <v>438.79969827586206</v>
      </c>
      <c r="L168" s="23">
        <f>J168/C168</f>
        <v>120.54799568965517</v>
      </c>
      <c r="M168" s="30">
        <f>K168+L168</f>
        <v>559.34769396551724</v>
      </c>
    </row>
    <row r="169" spans="1:13" ht="15" customHeight="1">
      <c r="A169" s="27" t="s">
        <v>184</v>
      </c>
      <c r="B169" s="21" t="s">
        <v>172</v>
      </c>
      <c r="C169" s="22">
        <v>2463</v>
      </c>
      <c r="D169" s="32">
        <v>969737.69</v>
      </c>
      <c r="E169" s="33"/>
      <c r="F169" s="32">
        <f>D169-E169</f>
        <v>969737.69</v>
      </c>
      <c r="G169" s="32">
        <v>17599.34</v>
      </c>
      <c r="H169" s="32"/>
      <c r="I169" s="32">
        <f>G169-H169</f>
        <v>17599.34</v>
      </c>
      <c r="J169" s="32">
        <v>387241.47</v>
      </c>
      <c r="K169" s="23">
        <f>(F169+I169)/C169</f>
        <v>400.8676532683719</v>
      </c>
      <c r="L169" s="23">
        <f>J169/C169</f>
        <v>157.22349573690619</v>
      </c>
      <c r="M169" s="30">
        <f>K169+L169</f>
        <v>558.09114900527811</v>
      </c>
    </row>
    <row r="170" spans="1:13" ht="15" customHeight="1">
      <c r="A170" s="27" t="s">
        <v>97</v>
      </c>
      <c r="B170" s="21" t="s">
        <v>1</v>
      </c>
      <c r="C170" s="22">
        <v>2052</v>
      </c>
      <c r="D170" s="32">
        <v>745452.23</v>
      </c>
      <c r="E170" s="33"/>
      <c r="F170" s="32">
        <f>D170-E170</f>
        <v>745452.23</v>
      </c>
      <c r="G170" s="32">
        <v>15916</v>
      </c>
      <c r="H170" s="32"/>
      <c r="I170" s="32">
        <f>G170-H170</f>
        <v>15916</v>
      </c>
      <c r="J170" s="32">
        <v>383549.37</v>
      </c>
      <c r="K170" s="23">
        <f>(F170+I170)/C170</f>
        <v>371.03714912280702</v>
      </c>
      <c r="L170" s="23">
        <f>J170/C170</f>
        <v>186.91489766081872</v>
      </c>
      <c r="M170" s="30">
        <f>K170+L170</f>
        <v>557.95204678362575</v>
      </c>
    </row>
    <row r="171" spans="1:13" ht="15" customHeight="1">
      <c r="A171" s="27" t="s">
        <v>162</v>
      </c>
      <c r="B171" s="21" t="s">
        <v>131</v>
      </c>
      <c r="C171" s="22">
        <v>1293</v>
      </c>
      <c r="D171" s="32">
        <v>465280.15</v>
      </c>
      <c r="E171" s="33"/>
      <c r="F171" s="32">
        <f>D171-E171</f>
        <v>465280.15</v>
      </c>
      <c r="G171" s="32">
        <v>5770.94</v>
      </c>
      <c r="H171" s="32"/>
      <c r="I171" s="32">
        <f>G171-H171</f>
        <v>5770.94</v>
      </c>
      <c r="J171" s="32">
        <v>249423.25</v>
      </c>
      <c r="K171" s="23">
        <f>(F171+I171)/C171</f>
        <v>364.30865429234342</v>
      </c>
      <c r="L171" s="23">
        <f>J171/C171</f>
        <v>192.90274555297756</v>
      </c>
      <c r="M171" s="30">
        <f>K171+L171</f>
        <v>557.21139984532101</v>
      </c>
    </row>
    <row r="172" spans="1:13" ht="15" customHeight="1">
      <c r="A172" s="27" t="s">
        <v>244</v>
      </c>
      <c r="B172" s="21" t="s">
        <v>172</v>
      </c>
      <c r="C172" s="22">
        <v>430</v>
      </c>
      <c r="D172" s="32">
        <v>155661.53</v>
      </c>
      <c r="E172" s="33"/>
      <c r="F172" s="32">
        <f>D172-E172</f>
        <v>155661.53</v>
      </c>
      <c r="G172" s="32">
        <v>2255.88</v>
      </c>
      <c r="H172" s="32"/>
      <c r="I172" s="32">
        <f>G172-H172</f>
        <v>2255.88</v>
      </c>
      <c r="J172" s="32">
        <v>81019.7</v>
      </c>
      <c r="K172" s="23">
        <f>(F172+I172)/C172</f>
        <v>367.24979069767443</v>
      </c>
      <c r="L172" s="23">
        <f>J172/C172</f>
        <v>188.41790697674418</v>
      </c>
      <c r="M172" s="30">
        <f>K172+L172</f>
        <v>555.6676976744186</v>
      </c>
    </row>
    <row r="173" spans="1:13" ht="15" customHeight="1">
      <c r="A173" s="27" t="s">
        <v>411</v>
      </c>
      <c r="B173" s="21" t="s">
        <v>358</v>
      </c>
      <c r="C173" s="22">
        <v>3383</v>
      </c>
      <c r="D173" s="32">
        <v>1360510.24</v>
      </c>
      <c r="E173" s="33"/>
      <c r="F173" s="32">
        <f>D173-E173</f>
        <v>1360510.24</v>
      </c>
      <c r="G173" s="32">
        <v>10604.9</v>
      </c>
      <c r="H173" s="32"/>
      <c r="I173" s="32">
        <f>G173-H173</f>
        <v>10604.9</v>
      </c>
      <c r="J173" s="32">
        <v>507161.83</v>
      </c>
      <c r="K173" s="23">
        <f>(F173+I173)/C173</f>
        <v>405.29563700857227</v>
      </c>
      <c r="L173" s="23">
        <f>J173/C173</f>
        <v>149.91481820869052</v>
      </c>
      <c r="M173" s="30">
        <f>K173+L173</f>
        <v>555.21045521726273</v>
      </c>
    </row>
    <row r="174" spans="1:13" ht="15" customHeight="1">
      <c r="A174" s="27" t="s">
        <v>685</v>
      </c>
      <c r="B174" s="21" t="s">
        <v>358</v>
      </c>
      <c r="C174" s="22">
        <v>569002</v>
      </c>
      <c r="D174" s="32">
        <v>248209214.58000001</v>
      </c>
      <c r="E174" s="33">
        <v>8117857.3099999996</v>
      </c>
      <c r="F174" s="32">
        <f>D174-E174</f>
        <v>240091357.27000001</v>
      </c>
      <c r="G174" s="32">
        <v>18643163.140000001</v>
      </c>
      <c r="H174" s="32">
        <v>11651217.779999999</v>
      </c>
      <c r="I174" s="32">
        <f>G174-H174</f>
        <v>6991945.3600000013</v>
      </c>
      <c r="J174" s="32">
        <v>68452626.359999999</v>
      </c>
      <c r="K174" s="23">
        <f>(F174+I174)/C174</f>
        <v>434.23977882327307</v>
      </c>
      <c r="L174" s="23">
        <f>J174/C174</f>
        <v>120.30296266093968</v>
      </c>
      <c r="M174" s="30">
        <f>K174+L174</f>
        <v>554.5427414842128</v>
      </c>
    </row>
    <row r="175" spans="1:13" ht="15" customHeight="1">
      <c r="A175" s="27" t="s">
        <v>638</v>
      </c>
      <c r="B175" s="21" t="s">
        <v>247</v>
      </c>
      <c r="C175" s="22">
        <v>34733</v>
      </c>
      <c r="D175" s="32">
        <v>14086068.220000001</v>
      </c>
      <c r="E175" s="33"/>
      <c r="F175" s="32">
        <f>D175-E175</f>
        <v>14086068.220000001</v>
      </c>
      <c r="G175" s="32">
        <v>292063.73</v>
      </c>
      <c r="H175" s="32"/>
      <c r="I175" s="32">
        <f>G175-H175</f>
        <v>292063.73</v>
      </c>
      <c r="J175" s="32">
        <v>4871905.01</v>
      </c>
      <c r="K175" s="23">
        <f>(F175+I175)/C175</f>
        <v>413.96170644631911</v>
      </c>
      <c r="L175" s="23">
        <f>J175/C175</f>
        <v>140.2673253102237</v>
      </c>
      <c r="M175" s="30">
        <f>K175+L175</f>
        <v>554.22903175654278</v>
      </c>
    </row>
    <row r="176" spans="1:13" ht="15" customHeight="1">
      <c r="A176" s="27" t="s">
        <v>39</v>
      </c>
      <c r="B176" s="21" t="s">
        <v>1</v>
      </c>
      <c r="C176" s="22">
        <v>3503</v>
      </c>
      <c r="D176" s="32">
        <v>1359411.85</v>
      </c>
      <c r="E176" s="33"/>
      <c r="F176" s="32">
        <f>D176-E176</f>
        <v>1359411.85</v>
      </c>
      <c r="G176" s="32">
        <v>30880.2</v>
      </c>
      <c r="H176" s="32"/>
      <c r="I176" s="32">
        <f>G176-H176</f>
        <v>30880.2</v>
      </c>
      <c r="J176" s="32">
        <v>550524.13</v>
      </c>
      <c r="K176" s="23">
        <f>(F176+I176)/C176</f>
        <v>396.88611190408221</v>
      </c>
      <c r="L176" s="23">
        <f>J176/C176</f>
        <v>157.15790179845845</v>
      </c>
      <c r="M176" s="30">
        <f>K176+L176</f>
        <v>554.04401370254072</v>
      </c>
    </row>
    <row r="177" spans="1:13" ht="15" customHeight="1">
      <c r="A177" s="27" t="s">
        <v>682</v>
      </c>
      <c r="B177" s="21" t="s">
        <v>347</v>
      </c>
      <c r="C177" s="22">
        <v>67640</v>
      </c>
      <c r="D177" s="32">
        <v>25613427.190000001</v>
      </c>
      <c r="E177" s="33"/>
      <c r="F177" s="32">
        <f>D177-E177</f>
        <v>25613427.190000001</v>
      </c>
      <c r="G177" s="32">
        <v>419504.06</v>
      </c>
      <c r="H177" s="32"/>
      <c r="I177" s="32">
        <f>G177-H177</f>
        <v>419504.06</v>
      </c>
      <c r="J177" s="32">
        <v>11391606.23</v>
      </c>
      <c r="K177" s="23">
        <f>(F177+I177)/C177</f>
        <v>384.8747967179184</v>
      </c>
      <c r="L177" s="23">
        <f>J177/C177</f>
        <v>168.41523107628623</v>
      </c>
      <c r="M177" s="30">
        <f>K177+L177</f>
        <v>553.29002779420466</v>
      </c>
    </row>
    <row r="178" spans="1:13" ht="15" customHeight="1">
      <c r="A178" s="27" t="s">
        <v>683</v>
      </c>
      <c r="B178" s="21" t="s">
        <v>347</v>
      </c>
      <c r="C178" s="22">
        <v>212915</v>
      </c>
      <c r="D178" s="32">
        <v>83408109.150000006</v>
      </c>
      <c r="E178" s="33">
        <v>2307296.98</v>
      </c>
      <c r="F178" s="32">
        <f>D178-E178</f>
        <v>81100812.170000002</v>
      </c>
      <c r="G178" s="32">
        <v>6470701.9400000004</v>
      </c>
      <c r="H178" s="32">
        <v>4242491.6400000006</v>
      </c>
      <c r="I178" s="32">
        <f>G178-H178</f>
        <v>2228210.2999999998</v>
      </c>
      <c r="J178" s="32">
        <v>34440740.869999997</v>
      </c>
      <c r="K178" s="23">
        <f>(F178+I178)/C178</f>
        <v>391.37224934833148</v>
      </c>
      <c r="L178" s="23">
        <f>J178/C178</f>
        <v>161.75817049057133</v>
      </c>
      <c r="M178" s="30">
        <f>K178+L178</f>
        <v>553.13041983890275</v>
      </c>
    </row>
    <row r="179" spans="1:13" ht="15" customHeight="1">
      <c r="A179" s="27" t="s">
        <v>76</v>
      </c>
      <c r="B179" s="21" t="s">
        <v>1</v>
      </c>
      <c r="C179" s="22">
        <v>323</v>
      </c>
      <c r="D179" s="32">
        <v>133052.94</v>
      </c>
      <c r="E179" s="33"/>
      <c r="F179" s="32">
        <f>D179-E179</f>
        <v>133052.94</v>
      </c>
      <c r="G179" s="32">
        <v>399.5</v>
      </c>
      <c r="H179" s="32"/>
      <c r="I179" s="32">
        <f>G179-H179</f>
        <v>399.5</v>
      </c>
      <c r="J179" s="32">
        <v>45187.93</v>
      </c>
      <c r="K179" s="23">
        <f>(F179+I179)/C179</f>
        <v>413.16544891640865</v>
      </c>
      <c r="L179" s="23">
        <f>J179/C179</f>
        <v>139.90071207430341</v>
      </c>
      <c r="M179" s="30">
        <f>K179+L179</f>
        <v>553.06616099071209</v>
      </c>
    </row>
    <row r="180" spans="1:13" ht="15" customHeight="1">
      <c r="A180" s="27" t="s">
        <v>226</v>
      </c>
      <c r="B180" s="21" t="s">
        <v>172</v>
      </c>
      <c r="C180" s="22">
        <v>244</v>
      </c>
      <c r="D180" s="32">
        <v>75644.59</v>
      </c>
      <c r="E180" s="33"/>
      <c r="F180" s="32">
        <f>D180-E180</f>
        <v>75644.59</v>
      </c>
      <c r="G180" s="32">
        <v>2734.48</v>
      </c>
      <c r="H180" s="32"/>
      <c r="I180" s="32">
        <f>G180-H180</f>
        <v>2734.48</v>
      </c>
      <c r="J180" s="32">
        <v>56479.62</v>
      </c>
      <c r="K180" s="23">
        <f>(F180+I180)/C180</f>
        <v>321.22569672131146</v>
      </c>
      <c r="L180" s="23">
        <f>J180/C180</f>
        <v>231.4738524590164</v>
      </c>
      <c r="M180" s="30">
        <f>K180+L180</f>
        <v>552.69954918032784</v>
      </c>
    </row>
    <row r="181" spans="1:13" ht="15" customHeight="1">
      <c r="A181" s="27" t="s">
        <v>267</v>
      </c>
      <c r="B181" s="21" t="s">
        <v>247</v>
      </c>
      <c r="C181" s="22">
        <v>2541</v>
      </c>
      <c r="D181" s="32">
        <v>916725.82</v>
      </c>
      <c r="E181" s="33"/>
      <c r="F181" s="32">
        <f>D181-E181</f>
        <v>916725.82</v>
      </c>
      <c r="G181" s="32">
        <v>21517.18</v>
      </c>
      <c r="H181" s="32"/>
      <c r="I181" s="32">
        <f>G181-H181</f>
        <v>21517.18</v>
      </c>
      <c r="J181" s="32">
        <v>463907.46</v>
      </c>
      <c r="K181" s="23">
        <f>(F181+I181)/C181</f>
        <v>369.24163715072808</v>
      </c>
      <c r="L181" s="23">
        <f>J181/C181</f>
        <v>182.56885478158208</v>
      </c>
      <c r="M181" s="30">
        <f>K181+L181</f>
        <v>551.81049193231013</v>
      </c>
    </row>
    <row r="182" spans="1:13" ht="15" customHeight="1">
      <c r="A182" s="27" t="s">
        <v>352</v>
      </c>
      <c r="B182" s="21" t="s">
        <v>347</v>
      </c>
      <c r="C182" s="22">
        <v>2147</v>
      </c>
      <c r="D182" s="32">
        <v>816545.96</v>
      </c>
      <c r="E182" s="33"/>
      <c r="F182" s="32">
        <f>D182-E182</f>
        <v>816545.96</v>
      </c>
      <c r="G182" s="32">
        <v>5080.0200000000004</v>
      </c>
      <c r="H182" s="32"/>
      <c r="I182" s="32">
        <f>G182-H182</f>
        <v>5080.0200000000004</v>
      </c>
      <c r="J182" s="32">
        <v>361366.57</v>
      </c>
      <c r="K182" s="23">
        <f>(F182+I182)/C182</f>
        <v>382.68559850954819</v>
      </c>
      <c r="L182" s="23">
        <f>J182/C182</f>
        <v>168.31232883092687</v>
      </c>
      <c r="M182" s="30">
        <f>K182+L182</f>
        <v>550.99792734047503</v>
      </c>
    </row>
    <row r="183" spans="1:13" ht="15" customHeight="1">
      <c r="A183" s="27" t="s">
        <v>691</v>
      </c>
      <c r="B183" s="21" t="s">
        <v>247</v>
      </c>
      <c r="C183" s="22">
        <v>114238</v>
      </c>
      <c r="D183" s="32">
        <v>43597307.850000001</v>
      </c>
      <c r="E183" s="33">
        <v>1973585.91</v>
      </c>
      <c r="F183" s="32">
        <f>D183-E183</f>
        <v>41623721.940000005</v>
      </c>
      <c r="G183" s="32">
        <v>3789958.49</v>
      </c>
      <c r="H183" s="32">
        <v>2447699.79</v>
      </c>
      <c r="I183" s="32">
        <f>G183-H183</f>
        <v>1342258.7000000002</v>
      </c>
      <c r="J183" s="32">
        <v>19665333.5</v>
      </c>
      <c r="K183" s="23">
        <f>(F183+I183)/C183</f>
        <v>376.10935625623705</v>
      </c>
      <c r="L183" s="23">
        <f>J183/C183</f>
        <v>172.14353805213676</v>
      </c>
      <c r="M183" s="30">
        <f>K183+L183</f>
        <v>548.25289430837381</v>
      </c>
    </row>
    <row r="184" spans="1:13" ht="15" customHeight="1">
      <c r="A184" s="27" t="s">
        <v>527</v>
      </c>
      <c r="B184" s="21" t="s">
        <v>247</v>
      </c>
      <c r="C184" s="22">
        <v>5400</v>
      </c>
      <c r="D184" s="32">
        <v>1971357.77</v>
      </c>
      <c r="E184" s="33"/>
      <c r="F184" s="32">
        <f>D184-E184</f>
        <v>1971357.77</v>
      </c>
      <c r="G184" s="32">
        <v>47947.5</v>
      </c>
      <c r="H184" s="32"/>
      <c r="I184" s="32">
        <f>G184-H184</f>
        <v>47947.5</v>
      </c>
      <c r="J184" s="32">
        <v>939495.13</v>
      </c>
      <c r="K184" s="23">
        <f>(F184+I184)/C184</f>
        <v>373.94542037037036</v>
      </c>
      <c r="L184" s="23">
        <f>J184/C184</f>
        <v>173.98057962962963</v>
      </c>
      <c r="M184" s="30">
        <f>K184+L184</f>
        <v>547.92599999999993</v>
      </c>
    </row>
    <row r="185" spans="1:13" ht="15" customHeight="1">
      <c r="A185" s="27" t="s">
        <v>256</v>
      </c>
      <c r="B185" s="21" t="s">
        <v>247</v>
      </c>
      <c r="C185" s="22">
        <v>503</v>
      </c>
      <c r="D185" s="32">
        <v>176734.75</v>
      </c>
      <c r="E185" s="33"/>
      <c r="F185" s="32">
        <f>D185-E185</f>
        <v>176734.75</v>
      </c>
      <c r="G185" s="32">
        <v>8219.9500000000007</v>
      </c>
      <c r="H185" s="32"/>
      <c r="I185" s="32">
        <f>G185-H185</f>
        <v>8219.9500000000007</v>
      </c>
      <c r="J185" s="32">
        <v>90513.2</v>
      </c>
      <c r="K185" s="23">
        <f>(F185+I185)/C185</f>
        <v>367.70318091451293</v>
      </c>
      <c r="L185" s="23">
        <f>J185/C185</f>
        <v>179.94671968190855</v>
      </c>
      <c r="M185" s="30">
        <f>K185+L185</f>
        <v>547.6499005964215</v>
      </c>
    </row>
    <row r="186" spans="1:13" ht="15" customHeight="1">
      <c r="A186" s="27" t="s">
        <v>650</v>
      </c>
      <c r="B186" s="21" t="s">
        <v>347</v>
      </c>
      <c r="C186" s="22">
        <v>41472</v>
      </c>
      <c r="D186" s="32">
        <v>18408672.059999999</v>
      </c>
      <c r="E186" s="33"/>
      <c r="F186" s="32">
        <f>D186-E186</f>
        <v>18408672.059999999</v>
      </c>
      <c r="G186" s="32">
        <v>416824.68</v>
      </c>
      <c r="H186" s="32"/>
      <c r="I186" s="32">
        <f>G186-H186</f>
        <v>416824.68</v>
      </c>
      <c r="J186" s="32">
        <v>3844396.48</v>
      </c>
      <c r="K186" s="23">
        <f>(F186+I186)/C186</f>
        <v>453.93269531249996</v>
      </c>
      <c r="L186" s="23">
        <f>J186/C186</f>
        <v>92.698603395061724</v>
      </c>
      <c r="M186" s="30">
        <f>K186+L186</f>
        <v>546.63129870756165</v>
      </c>
    </row>
    <row r="187" spans="1:13" ht="15" customHeight="1">
      <c r="A187" s="27" t="s">
        <v>282</v>
      </c>
      <c r="B187" s="21" t="s">
        <v>247</v>
      </c>
      <c r="C187" s="22">
        <v>930</v>
      </c>
      <c r="D187" s="32">
        <v>262624.21000000002</v>
      </c>
      <c r="E187" s="33"/>
      <c r="F187" s="32">
        <f>D187-E187</f>
        <v>262624.21000000002</v>
      </c>
      <c r="G187" s="32">
        <v>9125.93</v>
      </c>
      <c r="H187" s="32"/>
      <c r="I187" s="32">
        <f>G187-H187</f>
        <v>9125.93</v>
      </c>
      <c r="J187" s="32">
        <v>234347.22</v>
      </c>
      <c r="K187" s="23">
        <f>(F187+I187)/C187</f>
        <v>292.20445161290326</v>
      </c>
      <c r="L187" s="23">
        <f>J187/C187</f>
        <v>251.98625806451614</v>
      </c>
      <c r="M187" s="30">
        <f>K187+L187</f>
        <v>544.19070967741936</v>
      </c>
    </row>
    <row r="188" spans="1:13" ht="15" customHeight="1">
      <c r="A188" s="27" t="s">
        <v>632</v>
      </c>
      <c r="B188" s="21" t="s">
        <v>358</v>
      </c>
      <c r="C188" s="22">
        <v>34268</v>
      </c>
      <c r="D188" s="32">
        <v>11895515.529999999</v>
      </c>
      <c r="E188" s="33"/>
      <c r="F188" s="32">
        <f>D188-E188</f>
        <v>11895515.529999999</v>
      </c>
      <c r="G188" s="32">
        <v>273956.13</v>
      </c>
      <c r="H188" s="32"/>
      <c r="I188" s="32">
        <f>G188-H188</f>
        <v>273956.13</v>
      </c>
      <c r="J188" s="32">
        <v>6466894.75</v>
      </c>
      <c r="K188" s="23">
        <f>(F188+I188)/C188</f>
        <v>355.1264053927863</v>
      </c>
      <c r="L188" s="23">
        <f>J188/C188</f>
        <v>188.71526642932182</v>
      </c>
      <c r="M188" s="30">
        <f>K188+L188</f>
        <v>543.84167182210808</v>
      </c>
    </row>
    <row r="189" spans="1:13" ht="15" customHeight="1">
      <c r="A189" s="27" t="s">
        <v>255</v>
      </c>
      <c r="B189" s="21" t="s">
        <v>247</v>
      </c>
      <c r="C189" s="22">
        <v>3654</v>
      </c>
      <c r="D189" s="32">
        <v>1014458.03</v>
      </c>
      <c r="E189" s="33"/>
      <c r="F189" s="32">
        <f>D189-E189</f>
        <v>1014458.03</v>
      </c>
      <c r="G189" s="32">
        <v>20562.7</v>
      </c>
      <c r="H189" s="32"/>
      <c r="I189" s="32">
        <f>G189-H189</f>
        <v>20562.7</v>
      </c>
      <c r="J189" s="32">
        <v>952034.39</v>
      </c>
      <c r="K189" s="23">
        <f>(F189+I189)/C189</f>
        <v>283.25690476190476</v>
      </c>
      <c r="L189" s="23">
        <f>J189/C189</f>
        <v>260.5458100711549</v>
      </c>
      <c r="M189" s="30">
        <f>K189+L189</f>
        <v>543.80271483305967</v>
      </c>
    </row>
    <row r="190" spans="1:13" ht="15" customHeight="1">
      <c r="A190" s="27" t="s">
        <v>332</v>
      </c>
      <c r="B190" s="21" t="s">
        <v>308</v>
      </c>
      <c r="C190" s="22">
        <v>4480</v>
      </c>
      <c r="D190" s="32">
        <v>2200857.9</v>
      </c>
      <c r="E190" s="33"/>
      <c r="F190" s="32">
        <f>D190-E190</f>
        <v>2200857.9</v>
      </c>
      <c r="G190" s="32">
        <v>-1983.08</v>
      </c>
      <c r="H190" s="32"/>
      <c r="I190" s="32">
        <f>G190-H190</f>
        <v>-1983.08</v>
      </c>
      <c r="J190" s="32">
        <v>236036.98</v>
      </c>
      <c r="K190" s="23">
        <f>(F190+I190)/C190</f>
        <v>490.82027232142855</v>
      </c>
      <c r="L190" s="23">
        <f>J190/C190</f>
        <v>52.686825892857144</v>
      </c>
      <c r="M190" s="30">
        <f>K190+L190</f>
        <v>543.50709821428563</v>
      </c>
    </row>
    <row r="191" spans="1:13" ht="15" customHeight="1">
      <c r="A191" s="27" t="s">
        <v>241</v>
      </c>
      <c r="B191" s="21" t="s">
        <v>172</v>
      </c>
      <c r="C191" s="22">
        <v>1440</v>
      </c>
      <c r="D191" s="32">
        <v>463913.16</v>
      </c>
      <c r="E191" s="33"/>
      <c r="F191" s="32">
        <f>D191-E191</f>
        <v>463913.16</v>
      </c>
      <c r="G191" s="32">
        <v>17031.990000000002</v>
      </c>
      <c r="H191" s="32"/>
      <c r="I191" s="32">
        <f>G191-H191</f>
        <v>17031.990000000002</v>
      </c>
      <c r="J191" s="32">
        <v>301336.27</v>
      </c>
      <c r="K191" s="23">
        <f>(F191+I191)/C191</f>
        <v>333.9896875</v>
      </c>
      <c r="L191" s="23">
        <f>J191/C191</f>
        <v>209.26129861111113</v>
      </c>
      <c r="M191" s="30">
        <f>K191+L191</f>
        <v>543.25098611111116</v>
      </c>
    </row>
    <row r="192" spans="1:13" ht="15" customHeight="1">
      <c r="A192" s="27" t="s">
        <v>640</v>
      </c>
      <c r="B192" s="21" t="s">
        <v>308</v>
      </c>
      <c r="C192" s="22">
        <v>21162</v>
      </c>
      <c r="D192" s="32">
        <v>6740349.0899999999</v>
      </c>
      <c r="E192" s="33"/>
      <c r="F192" s="32">
        <f>D192-E192</f>
        <v>6740349.0899999999</v>
      </c>
      <c r="G192" s="32">
        <v>146593.35</v>
      </c>
      <c r="H192" s="32"/>
      <c r="I192" s="32">
        <f>G192-H192</f>
        <v>146593.35</v>
      </c>
      <c r="J192" s="32">
        <v>4596789.43</v>
      </c>
      <c r="K192" s="23">
        <f>(F192+I192)/C192</f>
        <v>325.43910972497872</v>
      </c>
      <c r="L192" s="23">
        <f>J192/C192</f>
        <v>217.21904498629618</v>
      </c>
      <c r="M192" s="30">
        <f>K192+L192</f>
        <v>542.65815471127485</v>
      </c>
    </row>
    <row r="193" spans="1:13" ht="15" customHeight="1">
      <c r="A193" s="27" t="s">
        <v>177</v>
      </c>
      <c r="B193" s="21" t="s">
        <v>172</v>
      </c>
      <c r="C193" s="22">
        <v>3317</v>
      </c>
      <c r="D193" s="32">
        <v>1375150.1</v>
      </c>
      <c r="E193" s="33"/>
      <c r="F193" s="32">
        <f>D193-E193</f>
        <v>1375150.1</v>
      </c>
      <c r="G193" s="32">
        <v>31507.63</v>
      </c>
      <c r="H193" s="32"/>
      <c r="I193" s="32">
        <f>G193-H193</f>
        <v>31507.63</v>
      </c>
      <c r="J193" s="32">
        <v>387008.79</v>
      </c>
      <c r="K193" s="23">
        <f>(F193+I193)/C193</f>
        <v>424.07528791076271</v>
      </c>
      <c r="L193" s="23">
        <f>J193/C193</f>
        <v>116.67434127223395</v>
      </c>
      <c r="M193" s="30">
        <f>K193+L193</f>
        <v>540.74962918299661</v>
      </c>
    </row>
    <row r="194" spans="1:13" ht="15" customHeight="1">
      <c r="A194" s="27" t="s">
        <v>397</v>
      </c>
      <c r="B194" s="21" t="s">
        <v>358</v>
      </c>
      <c r="C194" s="22">
        <v>1608</v>
      </c>
      <c r="D194" s="32">
        <v>588223.27</v>
      </c>
      <c r="E194" s="33"/>
      <c r="F194" s="32">
        <f>D194-E194</f>
        <v>588223.27</v>
      </c>
      <c r="G194" s="32">
        <v>5155.59</v>
      </c>
      <c r="H194" s="32"/>
      <c r="I194" s="32">
        <f>G194-H194</f>
        <v>5155.59</v>
      </c>
      <c r="J194" s="32">
        <v>276017.44</v>
      </c>
      <c r="K194" s="23">
        <f>(F194+I194)/C194</f>
        <v>369.01670398009952</v>
      </c>
      <c r="L194" s="23">
        <f>J194/C194</f>
        <v>171.6526368159204</v>
      </c>
      <c r="M194" s="30">
        <f>K194+L194</f>
        <v>540.66934079601992</v>
      </c>
    </row>
    <row r="195" spans="1:13" ht="15" customHeight="1">
      <c r="A195" s="27" t="s">
        <v>636</v>
      </c>
      <c r="B195" s="21" t="s">
        <v>424</v>
      </c>
      <c r="C195" s="22">
        <v>25042</v>
      </c>
      <c r="D195" s="32">
        <v>9447647.8399999999</v>
      </c>
      <c r="E195" s="33"/>
      <c r="F195" s="32">
        <f>D195-E195</f>
        <v>9447647.8399999999</v>
      </c>
      <c r="G195" s="32">
        <v>313166.71999999997</v>
      </c>
      <c r="H195" s="32"/>
      <c r="I195" s="32">
        <f>G195-H195</f>
        <v>313166.71999999997</v>
      </c>
      <c r="J195" s="32">
        <v>3764489.86</v>
      </c>
      <c r="K195" s="23">
        <f>(F195+I195)/C195</f>
        <v>389.77775577030593</v>
      </c>
      <c r="L195" s="23">
        <f>J195/C195</f>
        <v>150.3270449644597</v>
      </c>
      <c r="M195" s="30">
        <f>K195+L195</f>
        <v>540.1048007347656</v>
      </c>
    </row>
    <row r="196" spans="1:13" ht="15" customHeight="1">
      <c r="A196" s="27" t="s">
        <v>293</v>
      </c>
      <c r="B196" s="21" t="s">
        <v>247</v>
      </c>
      <c r="C196" s="22">
        <v>3151</v>
      </c>
      <c r="D196" s="32">
        <v>1346836.92</v>
      </c>
      <c r="E196" s="33"/>
      <c r="F196" s="32">
        <f>D196-E196</f>
        <v>1346836.92</v>
      </c>
      <c r="G196" s="32">
        <v>25422.94</v>
      </c>
      <c r="H196" s="32"/>
      <c r="I196" s="32">
        <f>G196-H196</f>
        <v>25422.94</v>
      </c>
      <c r="J196" s="32">
        <v>329070.58</v>
      </c>
      <c r="K196" s="23">
        <f>(F196+I196)/C196</f>
        <v>435.49979688987617</v>
      </c>
      <c r="L196" s="23">
        <f>J196/C196</f>
        <v>104.43369723897176</v>
      </c>
      <c r="M196" s="30">
        <f>K196+L196</f>
        <v>539.93349412884788</v>
      </c>
    </row>
    <row r="197" spans="1:13" ht="15" customHeight="1">
      <c r="A197" s="27" t="s">
        <v>633</v>
      </c>
      <c r="B197" s="21" t="s">
        <v>172</v>
      </c>
      <c r="C197" s="22">
        <v>28996</v>
      </c>
      <c r="D197" s="32">
        <v>10515716.529999999</v>
      </c>
      <c r="E197" s="33"/>
      <c r="F197" s="32">
        <f>D197-E197</f>
        <v>10515716.529999999</v>
      </c>
      <c r="G197" s="32">
        <v>798238.75</v>
      </c>
      <c r="H197" s="32"/>
      <c r="I197" s="32">
        <f>G197-H197</f>
        <v>798238.75</v>
      </c>
      <c r="J197" s="32">
        <v>4297842.6900000004</v>
      </c>
      <c r="K197" s="23">
        <f>(F197+I197)/C197</f>
        <v>390.19020830459374</v>
      </c>
      <c r="L197" s="23">
        <f>J197/C197</f>
        <v>148.22191647123742</v>
      </c>
      <c r="M197" s="30">
        <f>K197+L197</f>
        <v>538.41212477583122</v>
      </c>
    </row>
    <row r="198" spans="1:13" ht="15" customHeight="1">
      <c r="A198" s="27" t="s">
        <v>630</v>
      </c>
      <c r="B198" s="21" t="s">
        <v>172</v>
      </c>
      <c r="C198" s="22">
        <v>25149</v>
      </c>
      <c r="D198" s="32">
        <v>9155301.6099999994</v>
      </c>
      <c r="E198" s="33"/>
      <c r="F198" s="32">
        <f>D198-E198</f>
        <v>9155301.6099999994</v>
      </c>
      <c r="G198" s="32">
        <v>188010.01</v>
      </c>
      <c r="H198" s="32"/>
      <c r="I198" s="32">
        <f>G198-H198</f>
        <v>188010.01</v>
      </c>
      <c r="J198" s="32">
        <v>4173790.73</v>
      </c>
      <c r="K198" s="23">
        <f>(F198+I198)/C198</f>
        <v>371.51821623126165</v>
      </c>
      <c r="L198" s="23">
        <f>J198/C198</f>
        <v>165.96249274325024</v>
      </c>
      <c r="M198" s="30">
        <f>K198+L198</f>
        <v>537.48070897451191</v>
      </c>
    </row>
    <row r="199" spans="1:13" ht="15" customHeight="1">
      <c r="A199" s="27" t="s">
        <v>141</v>
      </c>
      <c r="B199" s="21" t="s">
        <v>131</v>
      </c>
      <c r="C199" s="22">
        <v>4238</v>
      </c>
      <c r="D199" s="32">
        <v>2016785.3</v>
      </c>
      <c r="E199" s="33"/>
      <c r="F199" s="32">
        <f>D199-E199</f>
        <v>2016785.3</v>
      </c>
      <c r="G199" s="32">
        <v>22513.19</v>
      </c>
      <c r="H199" s="32"/>
      <c r="I199" s="32">
        <f>G199-H199</f>
        <v>22513.19</v>
      </c>
      <c r="J199" s="32">
        <v>234064.66</v>
      </c>
      <c r="K199" s="23">
        <f>(F199+I199)/C199</f>
        <v>481.1936031146767</v>
      </c>
      <c r="L199" s="23">
        <f>J199/C199</f>
        <v>55.229981123171306</v>
      </c>
      <c r="M199" s="30">
        <f>K199+L199</f>
        <v>536.42358423784799</v>
      </c>
    </row>
    <row r="200" spans="1:13" ht="15" customHeight="1">
      <c r="A200" s="27" t="s">
        <v>218</v>
      </c>
      <c r="B200" s="21" t="s">
        <v>172</v>
      </c>
      <c r="C200" s="22">
        <v>2939</v>
      </c>
      <c r="D200" s="32">
        <v>1249443.23</v>
      </c>
      <c r="E200" s="33"/>
      <c r="F200" s="32">
        <f>D200-E200</f>
        <v>1249443.23</v>
      </c>
      <c r="G200" s="32">
        <v>36851.93</v>
      </c>
      <c r="H200" s="32"/>
      <c r="I200" s="32">
        <f>G200-H200</f>
        <v>36851.93</v>
      </c>
      <c r="J200" s="32">
        <v>289912.78999999998</v>
      </c>
      <c r="K200" s="23">
        <f>(F200+I200)/C200</f>
        <v>437.66422592718607</v>
      </c>
      <c r="L200" s="23">
        <f>J200/C200</f>
        <v>98.643344675059538</v>
      </c>
      <c r="M200" s="30">
        <f>K200+L200</f>
        <v>536.30757060224562</v>
      </c>
    </row>
    <row r="201" spans="1:13" ht="15" customHeight="1">
      <c r="A201" s="27" t="s">
        <v>489</v>
      </c>
      <c r="B201" s="21" t="s">
        <v>172</v>
      </c>
      <c r="C201" s="22">
        <v>12331</v>
      </c>
      <c r="D201" s="32">
        <v>4857134.62</v>
      </c>
      <c r="E201" s="33"/>
      <c r="F201" s="32">
        <f>D201-E201</f>
        <v>4857134.62</v>
      </c>
      <c r="G201" s="32">
        <v>64803.53</v>
      </c>
      <c r="H201" s="32"/>
      <c r="I201" s="32">
        <f>G201-H201</f>
        <v>64803.53</v>
      </c>
      <c r="J201" s="32">
        <v>1684583.58</v>
      </c>
      <c r="K201" s="23">
        <f>(F201+I201)/C201</f>
        <v>399.15158138026118</v>
      </c>
      <c r="L201" s="23">
        <f>J201/C201</f>
        <v>136.613703673668</v>
      </c>
      <c r="M201" s="30">
        <f>K201+L201</f>
        <v>535.76528505392912</v>
      </c>
    </row>
    <row r="202" spans="1:13" ht="15" customHeight="1">
      <c r="A202" s="27" t="s">
        <v>684</v>
      </c>
      <c r="B202" s="21" t="s">
        <v>308</v>
      </c>
      <c r="C202" s="22">
        <v>325916</v>
      </c>
      <c r="D202" s="32">
        <v>126287427.55</v>
      </c>
      <c r="E202" s="33">
        <v>5352428.9000000004</v>
      </c>
      <c r="F202" s="32">
        <f>D202-E202</f>
        <v>120934998.64999999</v>
      </c>
      <c r="G202" s="32">
        <v>11181513.15</v>
      </c>
      <c r="H202" s="32">
        <v>6597557.7999999998</v>
      </c>
      <c r="I202" s="32">
        <f>G202-H202</f>
        <v>4583955.3500000006</v>
      </c>
      <c r="J202" s="32">
        <v>49041226.340000004</v>
      </c>
      <c r="K202" s="23">
        <f>(F202+I202)/C202</f>
        <v>385.12670135863226</v>
      </c>
      <c r="L202" s="23">
        <f>J202/C202</f>
        <v>150.47198155352913</v>
      </c>
      <c r="M202" s="30">
        <f>K202+L202</f>
        <v>535.59868291216139</v>
      </c>
    </row>
    <row r="203" spans="1:13" ht="15" customHeight="1">
      <c r="A203" s="27" t="s">
        <v>350</v>
      </c>
      <c r="B203" s="21" t="s">
        <v>347</v>
      </c>
      <c r="C203" s="22">
        <v>446</v>
      </c>
      <c r="D203" s="32">
        <v>169466.76</v>
      </c>
      <c r="E203" s="33"/>
      <c r="F203" s="32">
        <f>D203-E203</f>
        <v>169466.76</v>
      </c>
      <c r="G203" s="32">
        <v>4063.74</v>
      </c>
      <c r="H203" s="32"/>
      <c r="I203" s="32">
        <f>G203-H203</f>
        <v>4063.74</v>
      </c>
      <c r="J203" s="32">
        <v>65068.59</v>
      </c>
      <c r="K203" s="23">
        <f>(F203+I203)/C203</f>
        <v>389.08183856502239</v>
      </c>
      <c r="L203" s="23">
        <f>J203/C203</f>
        <v>145.89369955156951</v>
      </c>
      <c r="M203" s="30">
        <f>K203+L203</f>
        <v>534.97553811659191</v>
      </c>
    </row>
    <row r="204" spans="1:13" ht="15" customHeight="1">
      <c r="A204" s="27" t="s">
        <v>649</v>
      </c>
      <c r="B204" s="21" t="s">
        <v>1</v>
      </c>
      <c r="C204" s="22">
        <v>24028</v>
      </c>
      <c r="D204" s="32">
        <v>7585144</v>
      </c>
      <c r="E204" s="33"/>
      <c r="F204" s="32">
        <f>D204-E204</f>
        <v>7585144</v>
      </c>
      <c r="G204" s="32">
        <v>751149.98</v>
      </c>
      <c r="H204" s="32"/>
      <c r="I204" s="32">
        <f>G204-H204</f>
        <v>751149.98</v>
      </c>
      <c r="J204" s="32">
        <v>4512356.37</v>
      </c>
      <c r="K204" s="23">
        <f>(F204+I204)/C204</f>
        <v>346.9408182120859</v>
      </c>
      <c r="L204" s="23">
        <f>J204/C204</f>
        <v>187.79575370401199</v>
      </c>
      <c r="M204" s="30">
        <f>K204+L204</f>
        <v>534.73657191609789</v>
      </c>
    </row>
    <row r="205" spans="1:13" ht="15" customHeight="1">
      <c r="A205" s="27" t="s">
        <v>362</v>
      </c>
      <c r="B205" s="21" t="s">
        <v>358</v>
      </c>
      <c r="C205" s="22">
        <v>3363</v>
      </c>
      <c r="D205" s="32">
        <v>1250251.8799999999</v>
      </c>
      <c r="E205" s="33"/>
      <c r="F205" s="32">
        <f>D205-E205</f>
        <v>1250251.8799999999</v>
      </c>
      <c r="G205" s="32">
        <v>12111.96</v>
      </c>
      <c r="H205" s="32"/>
      <c r="I205" s="32">
        <f>G205-H205</f>
        <v>12111.96</v>
      </c>
      <c r="J205" s="32">
        <v>529441.82999999996</v>
      </c>
      <c r="K205" s="23">
        <f>(F205+I205)/C205</f>
        <v>375.36837347606297</v>
      </c>
      <c r="L205" s="23">
        <f>J205/C205</f>
        <v>157.43140945584298</v>
      </c>
      <c r="M205" s="30">
        <f>K205+L205</f>
        <v>532.79978293190595</v>
      </c>
    </row>
    <row r="206" spans="1:13" ht="15" customHeight="1">
      <c r="A206" s="27" t="s">
        <v>502</v>
      </c>
      <c r="B206" s="21" t="s">
        <v>1</v>
      </c>
      <c r="C206" s="22">
        <v>11191</v>
      </c>
      <c r="D206" s="32">
        <v>4844240.04</v>
      </c>
      <c r="E206" s="33"/>
      <c r="F206" s="32">
        <f>D206-E206</f>
        <v>4844240.04</v>
      </c>
      <c r="G206" s="32">
        <v>104789.21</v>
      </c>
      <c r="H206" s="32"/>
      <c r="I206" s="32">
        <f>G206-H206</f>
        <v>104789.21</v>
      </c>
      <c r="J206" s="32">
        <v>1003408.46</v>
      </c>
      <c r="K206" s="23">
        <f>(F206+I206)/C206</f>
        <v>442.23297739254758</v>
      </c>
      <c r="L206" s="23">
        <f>J206/C206</f>
        <v>89.662090965954775</v>
      </c>
      <c r="M206" s="30">
        <f>K206+L206</f>
        <v>531.89506835850239</v>
      </c>
    </row>
    <row r="207" spans="1:13" ht="15" customHeight="1">
      <c r="A207" s="27" t="s">
        <v>490</v>
      </c>
      <c r="B207" s="21" t="s">
        <v>308</v>
      </c>
      <c r="C207" s="22">
        <v>7982</v>
      </c>
      <c r="D207" s="32">
        <v>3460437.97</v>
      </c>
      <c r="E207" s="33"/>
      <c r="F207" s="32">
        <f>D207-E207</f>
        <v>3460437.97</v>
      </c>
      <c r="G207" s="32">
        <v>28651.439999999999</v>
      </c>
      <c r="H207" s="32"/>
      <c r="I207" s="32">
        <f>G207-H207</f>
        <v>28651.439999999999</v>
      </c>
      <c r="J207" s="32">
        <v>749898.78</v>
      </c>
      <c r="K207" s="23">
        <f>(F207+I207)/C207</f>
        <v>437.11969556502129</v>
      </c>
      <c r="L207" s="23">
        <f>J207/C207</f>
        <v>93.948732147331498</v>
      </c>
      <c r="M207" s="30">
        <f>K207+L207</f>
        <v>531.06842771235279</v>
      </c>
    </row>
    <row r="208" spans="1:13" ht="15" customHeight="1">
      <c r="A208" s="27" t="s">
        <v>119</v>
      </c>
      <c r="B208" s="21" t="s">
        <v>1</v>
      </c>
      <c r="C208" s="22">
        <v>1650</v>
      </c>
      <c r="D208" s="32">
        <v>616226.41</v>
      </c>
      <c r="E208" s="33"/>
      <c r="F208" s="32">
        <f>D208-E208</f>
        <v>616226.41</v>
      </c>
      <c r="G208" s="32">
        <v>5783.31</v>
      </c>
      <c r="H208" s="32"/>
      <c r="I208" s="32">
        <f>G208-H208</f>
        <v>5783.31</v>
      </c>
      <c r="J208" s="32">
        <v>252106.56</v>
      </c>
      <c r="K208" s="23">
        <f>(F208+I208)/C208</f>
        <v>376.97558787878791</v>
      </c>
      <c r="L208" s="23">
        <f>J208/C208</f>
        <v>152.79185454545456</v>
      </c>
      <c r="M208" s="30">
        <f>K208+L208</f>
        <v>529.76744242424252</v>
      </c>
    </row>
    <row r="209" spans="1:13" ht="15" customHeight="1">
      <c r="A209" s="27" t="s">
        <v>369</v>
      </c>
      <c r="B209" s="21" t="s">
        <v>358</v>
      </c>
      <c r="C209" s="22">
        <v>3383</v>
      </c>
      <c r="D209" s="32">
        <v>1288004.56</v>
      </c>
      <c r="E209" s="33"/>
      <c r="F209" s="32">
        <f>D209-E209</f>
        <v>1288004.56</v>
      </c>
      <c r="G209" s="32">
        <v>26847.93</v>
      </c>
      <c r="H209" s="32"/>
      <c r="I209" s="32">
        <f>G209-H209</f>
        <v>26847.93</v>
      </c>
      <c r="J209" s="32">
        <v>476593.97</v>
      </c>
      <c r="K209" s="23">
        <f>(F209+I209)/C209</f>
        <v>388.66464380727166</v>
      </c>
      <c r="L209" s="23">
        <f>J209/C209</f>
        <v>140.87909252143066</v>
      </c>
      <c r="M209" s="30">
        <f>K209+L209</f>
        <v>529.54373632870238</v>
      </c>
    </row>
    <row r="210" spans="1:13" ht="15" customHeight="1">
      <c r="A210" s="27" t="s">
        <v>37</v>
      </c>
      <c r="B210" s="21" t="s">
        <v>1</v>
      </c>
      <c r="C210" s="22">
        <v>2089</v>
      </c>
      <c r="D210" s="32">
        <v>580875.68999999994</v>
      </c>
      <c r="E210" s="33"/>
      <c r="F210" s="32">
        <f>D210-E210</f>
        <v>580875.68999999994</v>
      </c>
      <c r="G210" s="32">
        <v>9013</v>
      </c>
      <c r="H210" s="32"/>
      <c r="I210" s="32">
        <f>G210-H210</f>
        <v>9013</v>
      </c>
      <c r="J210" s="32">
        <v>515107.3</v>
      </c>
      <c r="K210" s="23">
        <f>(F210+I210)/C210</f>
        <v>282.37850167544275</v>
      </c>
      <c r="L210" s="23">
        <f>J210/C210</f>
        <v>246.58080421254189</v>
      </c>
      <c r="M210" s="30">
        <f>K210+L210</f>
        <v>528.95930588798467</v>
      </c>
    </row>
    <row r="211" spans="1:13" ht="15" customHeight="1">
      <c r="A211" s="27" t="s">
        <v>642</v>
      </c>
      <c r="B211" s="21" t="s">
        <v>131</v>
      </c>
      <c r="C211" s="22">
        <v>21175</v>
      </c>
      <c r="D211" s="32">
        <v>9780954.8399999999</v>
      </c>
      <c r="E211" s="33"/>
      <c r="F211" s="32">
        <f>D211-E211</f>
        <v>9780954.8399999999</v>
      </c>
      <c r="G211" s="32">
        <v>67576.11</v>
      </c>
      <c r="H211" s="32"/>
      <c r="I211" s="32">
        <f>G211-H211</f>
        <v>67576.11</v>
      </c>
      <c r="J211" s="32">
        <v>1333740.6499999999</v>
      </c>
      <c r="K211" s="23">
        <f>(F211+I211)/C211</f>
        <v>465.10181582054304</v>
      </c>
      <c r="L211" s="23">
        <f>J211/C211</f>
        <v>62.986571428571423</v>
      </c>
      <c r="M211" s="30">
        <f>K211+L211</f>
        <v>528.08838724911448</v>
      </c>
    </row>
    <row r="212" spans="1:13" ht="15" customHeight="1">
      <c r="A212" s="27" t="s">
        <v>501</v>
      </c>
      <c r="B212" s="21" t="s">
        <v>247</v>
      </c>
      <c r="C212" s="22">
        <v>10857</v>
      </c>
      <c r="D212" s="32">
        <v>3135793.78</v>
      </c>
      <c r="E212" s="33"/>
      <c r="F212" s="32">
        <f>D212-E212</f>
        <v>3135793.78</v>
      </c>
      <c r="G212" s="32">
        <v>163493.47</v>
      </c>
      <c r="H212" s="32"/>
      <c r="I212" s="32">
        <f>G212-H212</f>
        <v>163493.47</v>
      </c>
      <c r="J212" s="32">
        <v>2431833.37</v>
      </c>
      <c r="K212" s="23">
        <f>(F212+I212)/C212</f>
        <v>303.88571889103804</v>
      </c>
      <c r="L212" s="23">
        <f>J212/C212</f>
        <v>223.9875997052593</v>
      </c>
      <c r="M212" s="30">
        <f>K212+L212</f>
        <v>527.87331859629739</v>
      </c>
    </row>
    <row r="213" spans="1:13" ht="15" customHeight="1">
      <c r="A213" s="27" t="s">
        <v>13</v>
      </c>
      <c r="B213" s="21" t="s">
        <v>1</v>
      </c>
      <c r="C213" s="22">
        <v>390</v>
      </c>
      <c r="D213" s="32">
        <v>73482.820000000007</v>
      </c>
      <c r="E213" s="33"/>
      <c r="F213" s="32">
        <f>D213-E213</f>
        <v>73482.820000000007</v>
      </c>
      <c r="G213" s="32">
        <v>4434.5200000000004</v>
      </c>
      <c r="H213" s="32"/>
      <c r="I213" s="32">
        <f>G213-H213</f>
        <v>4434.5200000000004</v>
      </c>
      <c r="J213" s="32">
        <v>127792.83</v>
      </c>
      <c r="K213" s="23">
        <f>(F213+I213)/C213</f>
        <v>199.7880512820513</v>
      </c>
      <c r="L213" s="23">
        <f>J213/C213</f>
        <v>327.67392307692307</v>
      </c>
      <c r="M213" s="30">
        <f>K213+L213</f>
        <v>527.46197435897443</v>
      </c>
    </row>
    <row r="214" spans="1:13" ht="15" customHeight="1">
      <c r="A214" s="27" t="s">
        <v>303</v>
      </c>
      <c r="B214" s="21" t="s">
        <v>247</v>
      </c>
      <c r="C214" s="22">
        <v>1860</v>
      </c>
      <c r="D214" s="32">
        <v>570283.03</v>
      </c>
      <c r="E214" s="33"/>
      <c r="F214" s="32">
        <f>D214-E214</f>
        <v>570283.03</v>
      </c>
      <c r="G214" s="32">
        <v>12072.22</v>
      </c>
      <c r="H214" s="32"/>
      <c r="I214" s="32">
        <f>G214-H214</f>
        <v>12072.22</v>
      </c>
      <c r="J214" s="32">
        <v>398226.06</v>
      </c>
      <c r="K214" s="23">
        <f>(F214+I214)/C214</f>
        <v>313.09422043010755</v>
      </c>
      <c r="L214" s="23">
        <f>J214/C214</f>
        <v>214.10003225806452</v>
      </c>
      <c r="M214" s="30">
        <f>K214+L214</f>
        <v>527.19425268817213</v>
      </c>
    </row>
    <row r="215" spans="1:13" ht="15" customHeight="1">
      <c r="A215" s="27" t="s">
        <v>499</v>
      </c>
      <c r="B215" s="21" t="s">
        <v>1</v>
      </c>
      <c r="C215" s="22">
        <v>5364</v>
      </c>
      <c r="D215" s="32">
        <v>1874709.99</v>
      </c>
      <c r="E215" s="33"/>
      <c r="F215" s="32">
        <f>D215-E215</f>
        <v>1874709.99</v>
      </c>
      <c r="G215" s="32">
        <v>155275.84</v>
      </c>
      <c r="H215" s="32"/>
      <c r="I215" s="32">
        <f>G215-H215</f>
        <v>155275.84</v>
      </c>
      <c r="J215" s="32">
        <v>796210.54</v>
      </c>
      <c r="K215" s="23">
        <f>(F215+I215)/C215</f>
        <v>378.44627703206561</v>
      </c>
      <c r="L215" s="23">
        <f>J215/C215</f>
        <v>148.43596942580166</v>
      </c>
      <c r="M215" s="30">
        <f>K215+L215</f>
        <v>526.88224645786727</v>
      </c>
    </row>
    <row r="216" spans="1:13" ht="15" customHeight="1">
      <c r="A216" s="27" t="s">
        <v>445</v>
      </c>
      <c r="B216" s="21" t="s">
        <v>424</v>
      </c>
      <c r="C216" s="22">
        <v>593</v>
      </c>
      <c r="D216" s="32">
        <v>209451.01</v>
      </c>
      <c r="E216" s="33"/>
      <c r="F216" s="32">
        <f>D216-E216</f>
        <v>209451.01</v>
      </c>
      <c r="G216" s="32">
        <v>1558.37</v>
      </c>
      <c r="H216" s="32"/>
      <c r="I216" s="32">
        <f>G216-H216</f>
        <v>1558.37</v>
      </c>
      <c r="J216" s="32">
        <v>100954.61</v>
      </c>
      <c r="K216" s="23">
        <f>(F216+I216)/C216</f>
        <v>355.83369308600339</v>
      </c>
      <c r="L216" s="23">
        <f>J216/C216</f>
        <v>170.24386172006746</v>
      </c>
      <c r="M216" s="30">
        <f>K216+L216</f>
        <v>526.07755480607079</v>
      </c>
    </row>
    <row r="217" spans="1:13" ht="15" customHeight="1">
      <c r="A217" s="27" t="s">
        <v>647</v>
      </c>
      <c r="B217" s="21" t="s">
        <v>247</v>
      </c>
      <c r="C217" s="22">
        <v>37611</v>
      </c>
      <c r="D217" s="32">
        <v>12080235.93</v>
      </c>
      <c r="E217" s="33"/>
      <c r="F217" s="32">
        <f>D217-E217</f>
        <v>12080235.93</v>
      </c>
      <c r="G217" s="32">
        <v>288068.67</v>
      </c>
      <c r="H217" s="32"/>
      <c r="I217" s="32">
        <f>G217-H217</f>
        <v>288068.67</v>
      </c>
      <c r="J217" s="32">
        <v>7411341.0199999996</v>
      </c>
      <c r="K217" s="23">
        <f>(F217+I217)/C217</f>
        <v>328.84806572545267</v>
      </c>
      <c r="L217" s="23">
        <f>J217/C217</f>
        <v>197.05248517720878</v>
      </c>
      <c r="M217" s="30">
        <f>K217+L217</f>
        <v>525.90055090266151</v>
      </c>
    </row>
    <row r="218" spans="1:13" ht="15" customHeight="1">
      <c r="A218" s="27" t="s">
        <v>99</v>
      </c>
      <c r="B218" s="21" t="s">
        <v>1</v>
      </c>
      <c r="C218" s="22">
        <v>253</v>
      </c>
      <c r="D218" s="32">
        <v>47453.43</v>
      </c>
      <c r="E218" s="33"/>
      <c r="F218" s="32">
        <f>D218-E218</f>
        <v>47453.43</v>
      </c>
      <c r="G218" s="32">
        <v>11568.61</v>
      </c>
      <c r="H218" s="32"/>
      <c r="I218" s="32">
        <f>G218-H218</f>
        <v>11568.61</v>
      </c>
      <c r="J218" s="32">
        <v>73294.399999999994</v>
      </c>
      <c r="K218" s="23">
        <f>(F218+I218)/C218</f>
        <v>233.28869565217391</v>
      </c>
      <c r="L218" s="23">
        <f>J218/C218</f>
        <v>289.70118577075095</v>
      </c>
      <c r="M218" s="30">
        <f>K218+L218</f>
        <v>522.9898814229249</v>
      </c>
    </row>
    <row r="219" spans="1:13" ht="15" customHeight="1">
      <c r="A219" s="27" t="s">
        <v>419</v>
      </c>
      <c r="B219" s="21" t="s">
        <v>358</v>
      </c>
      <c r="C219" s="22">
        <v>1532</v>
      </c>
      <c r="D219" s="32">
        <v>601005.53</v>
      </c>
      <c r="E219" s="33"/>
      <c r="F219" s="32">
        <f>D219-E219</f>
        <v>601005.53</v>
      </c>
      <c r="G219" s="32">
        <v>11510.62</v>
      </c>
      <c r="H219" s="32"/>
      <c r="I219" s="32">
        <f>G219-H219</f>
        <v>11510.62</v>
      </c>
      <c r="J219" s="32">
        <v>187723.1</v>
      </c>
      <c r="K219" s="23">
        <f>(F219+I219)/C219</f>
        <v>399.81471932114886</v>
      </c>
      <c r="L219" s="23">
        <f>J219/C219</f>
        <v>122.53466057441254</v>
      </c>
      <c r="M219" s="30">
        <f>K219+L219</f>
        <v>522.34937989556136</v>
      </c>
    </row>
    <row r="220" spans="1:13" ht="15" customHeight="1">
      <c r="A220" s="27" t="s">
        <v>23</v>
      </c>
      <c r="B220" s="21" t="s">
        <v>1</v>
      </c>
      <c r="C220" s="22">
        <v>1205</v>
      </c>
      <c r="D220" s="32">
        <v>391096.04</v>
      </c>
      <c r="E220" s="33"/>
      <c r="F220" s="32">
        <f>D220-E220</f>
        <v>391096.04</v>
      </c>
      <c r="G220" s="32">
        <v>2543.02</v>
      </c>
      <c r="H220" s="32"/>
      <c r="I220" s="32">
        <f>G220-H220</f>
        <v>2543.02</v>
      </c>
      <c r="J220" s="32">
        <v>234266.54</v>
      </c>
      <c r="K220" s="23">
        <f>(F220+I220)/C220</f>
        <v>326.67141908713694</v>
      </c>
      <c r="L220" s="23">
        <f>J220/C220</f>
        <v>194.4120663900415</v>
      </c>
      <c r="M220" s="30">
        <f>K220+L220</f>
        <v>521.08348547717844</v>
      </c>
    </row>
    <row r="221" spans="1:13" ht="15" customHeight="1">
      <c r="A221" s="27" t="s">
        <v>115</v>
      </c>
      <c r="B221" s="21" t="s">
        <v>1</v>
      </c>
      <c r="C221" s="22">
        <v>1214</v>
      </c>
      <c r="D221" s="32">
        <v>485750.01</v>
      </c>
      <c r="E221" s="33"/>
      <c r="F221" s="32">
        <f>D221-E221</f>
        <v>485750.01</v>
      </c>
      <c r="G221" s="32">
        <v>1954.04</v>
      </c>
      <c r="H221" s="32"/>
      <c r="I221" s="32">
        <f>G221-H221</f>
        <v>1954.04</v>
      </c>
      <c r="J221" s="32">
        <v>144649.15</v>
      </c>
      <c r="K221" s="23">
        <f>(F221+I221)/C221</f>
        <v>401.73315485996704</v>
      </c>
      <c r="L221" s="23">
        <f>J221/C221</f>
        <v>119.15086490939044</v>
      </c>
      <c r="M221" s="30">
        <f>K221+L221</f>
        <v>520.88401976935745</v>
      </c>
    </row>
    <row r="222" spans="1:13" ht="15" customHeight="1">
      <c r="A222" s="27" t="s">
        <v>393</v>
      </c>
      <c r="B222" s="21" t="s">
        <v>358</v>
      </c>
      <c r="C222" s="22">
        <v>856</v>
      </c>
      <c r="D222" s="32">
        <v>325670.7</v>
      </c>
      <c r="E222" s="33"/>
      <c r="F222" s="32">
        <f>D222-E222</f>
        <v>325670.7</v>
      </c>
      <c r="G222" s="32">
        <v>2755.06</v>
      </c>
      <c r="H222" s="32"/>
      <c r="I222" s="32">
        <f>G222-H222</f>
        <v>2755.06</v>
      </c>
      <c r="J222" s="32">
        <v>117104.37</v>
      </c>
      <c r="K222" s="23">
        <f>(F222+I222)/C222</f>
        <v>383.67495327102807</v>
      </c>
      <c r="L222" s="23">
        <f>J222/C222</f>
        <v>136.80417056074765</v>
      </c>
      <c r="M222" s="30">
        <f>K222+L222</f>
        <v>520.47912383177572</v>
      </c>
    </row>
    <row r="223" spans="1:13" ht="15" customHeight="1">
      <c r="A223" s="27" t="s">
        <v>515</v>
      </c>
      <c r="B223" s="21" t="s">
        <v>347</v>
      </c>
      <c r="C223" s="22">
        <v>6995</v>
      </c>
      <c r="D223" s="32">
        <v>2000150.15</v>
      </c>
      <c r="E223" s="33"/>
      <c r="F223" s="32">
        <f>D223-E223</f>
        <v>2000150.15</v>
      </c>
      <c r="G223" s="32">
        <v>44002.81</v>
      </c>
      <c r="H223" s="32"/>
      <c r="I223" s="32">
        <f>G223-H223</f>
        <v>44002.81</v>
      </c>
      <c r="J223" s="32">
        <v>1591331.96</v>
      </c>
      <c r="K223" s="23">
        <f>(F223+I223)/C223</f>
        <v>292.23058756254466</v>
      </c>
      <c r="L223" s="23">
        <f>J223/C223</f>
        <v>227.49563402430306</v>
      </c>
      <c r="M223" s="30">
        <f>K223+L223</f>
        <v>519.72622158684771</v>
      </c>
    </row>
    <row r="224" spans="1:13" ht="15" customHeight="1">
      <c r="A224" s="27" t="s">
        <v>302</v>
      </c>
      <c r="B224" s="21" t="s">
        <v>247</v>
      </c>
      <c r="C224" s="22">
        <v>1963</v>
      </c>
      <c r="D224" s="32">
        <v>303406.56</v>
      </c>
      <c r="E224" s="33"/>
      <c r="F224" s="32">
        <f>D224-E224</f>
        <v>303406.56</v>
      </c>
      <c r="G224" s="32">
        <v>16306.63</v>
      </c>
      <c r="H224" s="32"/>
      <c r="I224" s="32">
        <f>G224-H224</f>
        <v>16306.63</v>
      </c>
      <c r="J224" s="32">
        <v>699980.58</v>
      </c>
      <c r="K224" s="23">
        <f>(F224+I224)/C224</f>
        <v>162.86968415690271</v>
      </c>
      <c r="L224" s="23">
        <f>J224/C224</f>
        <v>356.58715231788079</v>
      </c>
      <c r="M224" s="30">
        <f>K224+L224</f>
        <v>519.45683647478347</v>
      </c>
    </row>
    <row r="225" spans="1:13" ht="15" customHeight="1">
      <c r="A225" s="27" t="s">
        <v>28</v>
      </c>
      <c r="B225" s="21" t="s">
        <v>1</v>
      </c>
      <c r="C225" s="22">
        <v>1207</v>
      </c>
      <c r="D225" s="32">
        <v>383165.65</v>
      </c>
      <c r="E225" s="33"/>
      <c r="F225" s="32">
        <f>D225-E225</f>
        <v>383165.65</v>
      </c>
      <c r="G225" s="32">
        <v>31787.53</v>
      </c>
      <c r="H225" s="32"/>
      <c r="I225" s="32">
        <f>G225-H225</f>
        <v>31787.53</v>
      </c>
      <c r="J225" s="32">
        <v>211598.12</v>
      </c>
      <c r="K225" s="23">
        <f>(F225+I225)/C225</f>
        <v>343.7888815244408</v>
      </c>
      <c r="L225" s="23">
        <f>J225/C225</f>
        <v>175.30913007456505</v>
      </c>
      <c r="M225" s="30">
        <f>K225+L225</f>
        <v>519.09801159900587</v>
      </c>
    </row>
    <row r="226" spans="1:13" ht="15" customHeight="1">
      <c r="A226" s="27" t="s">
        <v>510</v>
      </c>
      <c r="B226" s="21" t="s">
        <v>424</v>
      </c>
      <c r="C226" s="22">
        <v>7860</v>
      </c>
      <c r="D226" s="32">
        <v>3539439.91</v>
      </c>
      <c r="E226" s="33"/>
      <c r="F226" s="32">
        <f>D226-E226</f>
        <v>3539439.91</v>
      </c>
      <c r="G226" s="32">
        <v>33400.400000000001</v>
      </c>
      <c r="H226" s="32"/>
      <c r="I226" s="32">
        <f>G226-H226</f>
        <v>33400.400000000001</v>
      </c>
      <c r="J226" s="32">
        <v>506291.85</v>
      </c>
      <c r="K226" s="23">
        <f>(F226+I226)/C226</f>
        <v>454.55983587786261</v>
      </c>
      <c r="L226" s="23">
        <f>J226/C226</f>
        <v>64.413721374045792</v>
      </c>
      <c r="M226" s="30">
        <f>K226+L226</f>
        <v>518.97355725190846</v>
      </c>
    </row>
    <row r="227" spans="1:13" ht="15" customHeight="1">
      <c r="A227" s="27" t="s">
        <v>631</v>
      </c>
      <c r="B227" s="21" t="s">
        <v>424</v>
      </c>
      <c r="C227" s="22">
        <v>28540</v>
      </c>
      <c r="D227" s="32">
        <v>10871492.960000001</v>
      </c>
      <c r="E227" s="33"/>
      <c r="F227" s="32">
        <f>D227-E227</f>
        <v>10871492.960000001</v>
      </c>
      <c r="G227" s="32">
        <v>302454.42</v>
      </c>
      <c r="H227" s="32"/>
      <c r="I227" s="32">
        <f>G227-H227</f>
        <v>302454.42</v>
      </c>
      <c r="J227" s="32">
        <v>3604642.8</v>
      </c>
      <c r="K227" s="23">
        <f>(F227+I227)/C227</f>
        <v>391.51882901191311</v>
      </c>
      <c r="L227" s="23">
        <f>J227/C227</f>
        <v>126.30142957252977</v>
      </c>
      <c r="M227" s="30">
        <f>K227+L227</f>
        <v>517.82025858444285</v>
      </c>
    </row>
    <row r="228" spans="1:13" ht="15" customHeight="1">
      <c r="A228" s="27" t="s">
        <v>508</v>
      </c>
      <c r="B228" s="21" t="s">
        <v>247</v>
      </c>
      <c r="C228" s="22">
        <v>10634</v>
      </c>
      <c r="D228" s="32">
        <v>2772824.68</v>
      </c>
      <c r="E228" s="33"/>
      <c r="F228" s="32">
        <f>D228-E228</f>
        <v>2772824.68</v>
      </c>
      <c r="G228" s="32">
        <v>97544.08</v>
      </c>
      <c r="H228" s="32"/>
      <c r="I228" s="32">
        <f>G228-H228</f>
        <v>97544.08</v>
      </c>
      <c r="J228" s="32">
        <v>2624413.7000000002</v>
      </c>
      <c r="K228" s="23">
        <f>(F228+I228)/C228</f>
        <v>269.92371261989848</v>
      </c>
      <c r="L228" s="23">
        <f>J228/C228</f>
        <v>246.79459281549748</v>
      </c>
      <c r="M228" s="30">
        <f>K228+L228</f>
        <v>516.71830543539591</v>
      </c>
    </row>
    <row r="229" spans="1:13" ht="15" customHeight="1">
      <c r="A229" s="27" t="s">
        <v>296</v>
      </c>
      <c r="B229" s="21" t="s">
        <v>247</v>
      </c>
      <c r="C229" s="22">
        <v>2757</v>
      </c>
      <c r="D229" s="32">
        <v>949056.19</v>
      </c>
      <c r="E229" s="33"/>
      <c r="F229" s="32">
        <f>D229-E229</f>
        <v>949056.19</v>
      </c>
      <c r="G229" s="32">
        <v>15254.33</v>
      </c>
      <c r="H229" s="32"/>
      <c r="I229" s="32">
        <f>G229-H229</f>
        <v>15254.33</v>
      </c>
      <c r="J229" s="32">
        <v>456140.15</v>
      </c>
      <c r="K229" s="23">
        <f>(F229+I229)/C229</f>
        <v>349.7680522306855</v>
      </c>
      <c r="L229" s="23">
        <f>J229/C229</f>
        <v>165.44800507798331</v>
      </c>
      <c r="M229" s="30">
        <f>K229+L229</f>
        <v>515.21605730866884</v>
      </c>
    </row>
    <row r="230" spans="1:13" ht="15" customHeight="1">
      <c r="A230" s="27" t="s">
        <v>686</v>
      </c>
      <c r="B230" s="21" t="s">
        <v>347</v>
      </c>
      <c r="C230" s="22">
        <v>83148</v>
      </c>
      <c r="D230" s="32">
        <v>35532859.93</v>
      </c>
      <c r="E230" s="33">
        <v>822506.6</v>
      </c>
      <c r="F230" s="32">
        <f>D230-E230</f>
        <v>34710353.329999998</v>
      </c>
      <c r="G230" s="32">
        <v>2640473.7599999998</v>
      </c>
      <c r="H230" s="32">
        <v>1703414.03</v>
      </c>
      <c r="I230" s="32">
        <f>G230-H230</f>
        <v>937059.72999999975</v>
      </c>
      <c r="J230" s="32">
        <v>7169143.9000000004</v>
      </c>
      <c r="K230" s="23">
        <f>(F230+I230)/C230</f>
        <v>428.72243541636595</v>
      </c>
      <c r="L230" s="23">
        <f>J230/C230</f>
        <v>86.221483379034979</v>
      </c>
      <c r="M230" s="30">
        <f>K230+L230</f>
        <v>514.94391879540092</v>
      </c>
    </row>
    <row r="231" spans="1:13" ht="15" customHeight="1">
      <c r="A231" s="27" t="s">
        <v>225</v>
      </c>
      <c r="B231" s="21" t="s">
        <v>172</v>
      </c>
      <c r="C231" s="22">
        <v>303</v>
      </c>
      <c r="D231" s="32">
        <v>88657.67</v>
      </c>
      <c r="E231" s="33"/>
      <c r="F231" s="32">
        <f>D231-E231</f>
        <v>88657.67</v>
      </c>
      <c r="G231" s="32">
        <v>7444.92</v>
      </c>
      <c r="H231" s="32"/>
      <c r="I231" s="32">
        <f>G231-H231</f>
        <v>7444.92</v>
      </c>
      <c r="J231" s="32">
        <v>59864.28</v>
      </c>
      <c r="K231" s="23">
        <f>(F231+I231)/C231</f>
        <v>317.17026402640261</v>
      </c>
      <c r="L231" s="23">
        <f>J231/C231</f>
        <v>197.57188118811879</v>
      </c>
      <c r="M231" s="30">
        <f>K231+L231</f>
        <v>514.74214521452143</v>
      </c>
    </row>
    <row r="232" spans="1:13" ht="15" customHeight="1">
      <c r="A232" s="27" t="s">
        <v>496</v>
      </c>
      <c r="B232" s="21" t="s">
        <v>172</v>
      </c>
      <c r="C232" s="22">
        <v>8717</v>
      </c>
      <c r="D232" s="32">
        <v>3492801.44</v>
      </c>
      <c r="E232" s="33"/>
      <c r="F232" s="32">
        <f>D232-E232</f>
        <v>3492801.44</v>
      </c>
      <c r="G232" s="32">
        <v>85520.43</v>
      </c>
      <c r="H232" s="32"/>
      <c r="I232" s="32">
        <f>G232-H232</f>
        <v>85520.43</v>
      </c>
      <c r="J232" s="32">
        <v>907136.15</v>
      </c>
      <c r="K232" s="23">
        <f>(F232+I232)/C232</f>
        <v>410.49923941723068</v>
      </c>
      <c r="L232" s="23">
        <f>J232/C232</f>
        <v>104.06517723987611</v>
      </c>
      <c r="M232" s="30">
        <f>K232+L232</f>
        <v>514.56441665710679</v>
      </c>
    </row>
    <row r="233" spans="1:13" ht="15" customHeight="1">
      <c r="A233" s="27" t="s">
        <v>513</v>
      </c>
      <c r="B233" s="21" t="s">
        <v>424</v>
      </c>
      <c r="C233" s="22">
        <v>10512</v>
      </c>
      <c r="D233" s="32">
        <v>4351775.96</v>
      </c>
      <c r="E233" s="33"/>
      <c r="F233" s="32">
        <f>D233-E233</f>
        <v>4351775.96</v>
      </c>
      <c r="G233" s="32">
        <v>242035.81</v>
      </c>
      <c r="H233" s="32"/>
      <c r="I233" s="32">
        <f>G233-H233</f>
        <v>242035.81</v>
      </c>
      <c r="J233" s="32">
        <v>814240.47</v>
      </c>
      <c r="K233" s="23">
        <f>(F233+I233)/C233</f>
        <v>437.0064469178082</v>
      </c>
      <c r="L233" s="23">
        <f>J233/C233</f>
        <v>77.45818778538812</v>
      </c>
      <c r="M233" s="30">
        <f>K233+L233</f>
        <v>514.46463470319634</v>
      </c>
    </row>
    <row r="234" spans="1:13" ht="15" customHeight="1">
      <c r="A234" s="27" t="s">
        <v>534</v>
      </c>
      <c r="B234" s="21" t="s">
        <v>247</v>
      </c>
      <c r="C234" s="22">
        <v>5932</v>
      </c>
      <c r="D234" s="32">
        <v>2026375.19</v>
      </c>
      <c r="E234" s="33"/>
      <c r="F234" s="32">
        <f>D234-E234</f>
        <v>2026375.19</v>
      </c>
      <c r="G234" s="32">
        <v>36915.589999999997</v>
      </c>
      <c r="H234" s="32"/>
      <c r="I234" s="32">
        <f>G234-H234</f>
        <v>36915.589999999997</v>
      </c>
      <c r="J234" s="32">
        <v>987987.19</v>
      </c>
      <c r="K234" s="23">
        <f>(F234+I234)/C234</f>
        <v>347.82379973027645</v>
      </c>
      <c r="L234" s="23">
        <f>J234/C234</f>
        <v>166.55212238705326</v>
      </c>
      <c r="M234" s="30">
        <f>K234+L234</f>
        <v>514.37592211732976</v>
      </c>
    </row>
    <row r="235" spans="1:13" ht="15" customHeight="1">
      <c r="A235" s="27" t="s">
        <v>523</v>
      </c>
      <c r="B235" s="21" t="s">
        <v>347</v>
      </c>
      <c r="C235" s="22">
        <v>7069</v>
      </c>
      <c r="D235" s="32">
        <v>2295392.2599999998</v>
      </c>
      <c r="E235" s="33"/>
      <c r="F235" s="32">
        <f>D235-E235</f>
        <v>2295392.2599999998</v>
      </c>
      <c r="G235" s="32">
        <v>82882.53</v>
      </c>
      <c r="H235" s="32"/>
      <c r="I235" s="32">
        <f>G235-H235</f>
        <v>82882.53</v>
      </c>
      <c r="J235" s="32">
        <v>1255174.7</v>
      </c>
      <c r="K235" s="23">
        <f>(F235+I235)/C235</f>
        <v>336.43723157448005</v>
      </c>
      <c r="L235" s="23">
        <f>J235/C235</f>
        <v>177.56043287593718</v>
      </c>
      <c r="M235" s="30">
        <f>K235+L235</f>
        <v>513.99766445041723</v>
      </c>
    </row>
    <row r="236" spans="1:13" ht="15" customHeight="1">
      <c r="A236" s="27" t="s">
        <v>687</v>
      </c>
      <c r="B236" s="21" t="s">
        <v>172</v>
      </c>
      <c r="C236" s="22">
        <v>195389</v>
      </c>
      <c r="D236" s="32">
        <v>75961227.049999997</v>
      </c>
      <c r="E236" s="33">
        <v>3124847.89</v>
      </c>
      <c r="F236" s="32">
        <f>D236-E236</f>
        <v>72836379.159999996</v>
      </c>
      <c r="G236" s="32">
        <v>6306843.3600000003</v>
      </c>
      <c r="H236" s="32">
        <v>4065624.62</v>
      </c>
      <c r="I236" s="32">
        <f>G236-H236</f>
        <v>2241218.7400000002</v>
      </c>
      <c r="J236" s="32">
        <v>25335990.199999999</v>
      </c>
      <c r="K236" s="23">
        <f>(F236+I236)/C236</f>
        <v>384.24679946158682</v>
      </c>
      <c r="L236" s="23">
        <f>J236/C236</f>
        <v>129.66948088172825</v>
      </c>
      <c r="M236" s="30">
        <f>K236+L236</f>
        <v>513.91628034331507</v>
      </c>
    </row>
    <row r="237" spans="1:13" ht="15" customHeight="1">
      <c r="A237" s="27" t="s">
        <v>503</v>
      </c>
      <c r="B237" s="21" t="s">
        <v>424</v>
      </c>
      <c r="C237" s="22">
        <v>12526</v>
      </c>
      <c r="D237" s="32">
        <v>4053209.65</v>
      </c>
      <c r="E237" s="33"/>
      <c r="F237" s="32">
        <f>D237-E237</f>
        <v>4053209.65</v>
      </c>
      <c r="G237" s="32">
        <v>98345.02</v>
      </c>
      <c r="H237" s="32"/>
      <c r="I237" s="32">
        <f>G237-H237</f>
        <v>98345.02</v>
      </c>
      <c r="J237" s="32">
        <v>2278835.2999999998</v>
      </c>
      <c r="K237" s="23">
        <f>(F237+I237)/C237</f>
        <v>331.43498882324764</v>
      </c>
      <c r="L237" s="23">
        <f>J237/C237</f>
        <v>181.92841290116556</v>
      </c>
      <c r="M237" s="30">
        <f>K237+L237</f>
        <v>513.36340172441317</v>
      </c>
    </row>
    <row r="238" spans="1:13" ht="15" customHeight="1">
      <c r="A238" s="27" t="s">
        <v>644</v>
      </c>
      <c r="B238" s="21" t="s">
        <v>1</v>
      </c>
      <c r="C238" s="22">
        <v>20469</v>
      </c>
      <c r="D238" s="32">
        <v>7152695.9199999999</v>
      </c>
      <c r="E238" s="33"/>
      <c r="F238" s="32">
        <f>D238-E238</f>
        <v>7152695.9199999999</v>
      </c>
      <c r="G238" s="32">
        <v>284132.95</v>
      </c>
      <c r="H238" s="32"/>
      <c r="I238" s="32">
        <f>G238-H238</f>
        <v>284132.95</v>
      </c>
      <c r="J238" s="32">
        <v>3068066.88</v>
      </c>
      <c r="K238" s="23">
        <f>(F238+I238)/C238</f>
        <v>363.32155308026773</v>
      </c>
      <c r="L238" s="23">
        <f>J238/C238</f>
        <v>149.88845962186721</v>
      </c>
      <c r="M238" s="30">
        <f>K238+L238</f>
        <v>513.21001270213492</v>
      </c>
    </row>
    <row r="239" spans="1:13" ht="15" customHeight="1">
      <c r="A239" s="27" t="s">
        <v>9</v>
      </c>
      <c r="B239" s="21" t="s">
        <v>1</v>
      </c>
      <c r="C239" s="22">
        <v>1002</v>
      </c>
      <c r="D239" s="32">
        <v>353325.85</v>
      </c>
      <c r="E239" s="33"/>
      <c r="F239" s="32">
        <f>D239-E239</f>
        <v>353325.85</v>
      </c>
      <c r="G239" s="32">
        <v>19553.02</v>
      </c>
      <c r="H239" s="32"/>
      <c r="I239" s="32">
        <f>G239-H239</f>
        <v>19553.02</v>
      </c>
      <c r="J239" s="32">
        <v>139335.29</v>
      </c>
      <c r="K239" s="23">
        <f>(F239+I239)/C239</f>
        <v>372.1346007984032</v>
      </c>
      <c r="L239" s="23">
        <f>J239/C239</f>
        <v>139.05717564870261</v>
      </c>
      <c r="M239" s="30">
        <f>K239+L239</f>
        <v>511.19177644710578</v>
      </c>
    </row>
    <row r="240" spans="1:13" ht="15" customHeight="1">
      <c r="A240" s="27" t="s">
        <v>75</v>
      </c>
      <c r="B240" s="21" t="s">
        <v>1</v>
      </c>
      <c r="C240" s="22">
        <v>1376</v>
      </c>
      <c r="D240" s="32">
        <v>687001.61</v>
      </c>
      <c r="E240" s="33"/>
      <c r="F240" s="32">
        <f>D240-E240</f>
        <v>687001.61</v>
      </c>
      <c r="G240" s="32">
        <v>5566.5</v>
      </c>
      <c r="H240" s="32"/>
      <c r="I240" s="32">
        <f>G240-H240</f>
        <v>5566.5</v>
      </c>
      <c r="J240" s="32">
        <v>9166.09</v>
      </c>
      <c r="K240" s="23">
        <f>(F240+I240)/C240</f>
        <v>503.31984738372091</v>
      </c>
      <c r="L240" s="23">
        <f>J240/C240</f>
        <v>6.6614026162790703</v>
      </c>
      <c r="M240" s="30">
        <f>K240+L240</f>
        <v>509.98124999999999</v>
      </c>
    </row>
    <row r="241" spans="1:13" ht="15" customHeight="1">
      <c r="A241" s="27" t="s">
        <v>80</v>
      </c>
      <c r="B241" s="21" t="s">
        <v>1</v>
      </c>
      <c r="C241" s="22">
        <v>1344</v>
      </c>
      <c r="D241" s="32">
        <v>380532.3</v>
      </c>
      <c r="E241" s="33"/>
      <c r="F241" s="32">
        <f>D241-E241</f>
        <v>380532.3</v>
      </c>
      <c r="G241" s="32">
        <v>16076.66</v>
      </c>
      <c r="H241" s="32"/>
      <c r="I241" s="32">
        <f>G241-H241</f>
        <v>16076.66</v>
      </c>
      <c r="J241" s="32">
        <v>288574.62</v>
      </c>
      <c r="K241" s="23">
        <f>(F241+I241)/C241</f>
        <v>295.09595238095233</v>
      </c>
      <c r="L241" s="23">
        <f>J241/C241</f>
        <v>214.71325892857143</v>
      </c>
      <c r="M241" s="30">
        <f>K241+L241</f>
        <v>509.80921130952379</v>
      </c>
    </row>
    <row r="242" spans="1:13" ht="15" customHeight="1">
      <c r="A242" s="27" t="s">
        <v>195</v>
      </c>
      <c r="B242" s="21" t="s">
        <v>172</v>
      </c>
      <c r="C242" s="22">
        <v>1170</v>
      </c>
      <c r="D242" s="32">
        <v>410827.83</v>
      </c>
      <c r="E242" s="33"/>
      <c r="F242" s="32">
        <f>D242-E242</f>
        <v>410827.83</v>
      </c>
      <c r="G242" s="32">
        <v>26558.82</v>
      </c>
      <c r="H242" s="32"/>
      <c r="I242" s="32">
        <f>G242-H242</f>
        <v>26558.82</v>
      </c>
      <c r="J242" s="32">
        <v>158595.35999999999</v>
      </c>
      <c r="K242" s="23">
        <f>(F242+I242)/C242</f>
        <v>373.8347435897436</v>
      </c>
      <c r="L242" s="23">
        <f>J242/C242</f>
        <v>135.55158974358974</v>
      </c>
      <c r="M242" s="30">
        <f>K242+L242</f>
        <v>509.38633333333337</v>
      </c>
    </row>
    <row r="243" spans="1:13" ht="15" customHeight="1">
      <c r="A243" s="27" t="s">
        <v>435</v>
      </c>
      <c r="B243" s="21" t="s">
        <v>424</v>
      </c>
      <c r="C243" s="22">
        <v>3826</v>
      </c>
      <c r="D243" s="32">
        <v>1346557.5</v>
      </c>
      <c r="E243" s="33"/>
      <c r="F243" s="32">
        <f>D243-E243</f>
        <v>1346557.5</v>
      </c>
      <c r="G243" s="32">
        <v>22063.45</v>
      </c>
      <c r="H243" s="32"/>
      <c r="I243" s="32">
        <f>G243-H243</f>
        <v>22063.45</v>
      </c>
      <c r="J243" s="32">
        <v>579200.67000000004</v>
      </c>
      <c r="K243" s="23">
        <f>(F243+I243)/C243</f>
        <v>357.71587820177729</v>
      </c>
      <c r="L243" s="23">
        <f>J243/C243</f>
        <v>151.38543387349713</v>
      </c>
      <c r="M243" s="30">
        <f>K243+L243</f>
        <v>509.10131207527445</v>
      </c>
    </row>
    <row r="244" spans="1:13" ht="15" customHeight="1">
      <c r="A244" s="27" t="s">
        <v>627</v>
      </c>
      <c r="B244" s="21" t="s">
        <v>358</v>
      </c>
      <c r="C244" s="22">
        <v>41104</v>
      </c>
      <c r="D244" s="32">
        <v>18098999.309999999</v>
      </c>
      <c r="E244" s="33"/>
      <c r="F244" s="32">
        <f>D244-E244</f>
        <v>18098999.309999999</v>
      </c>
      <c r="G244" s="32">
        <v>521998.5</v>
      </c>
      <c r="H244" s="32"/>
      <c r="I244" s="32">
        <f>G244-H244</f>
        <v>521998.5</v>
      </c>
      <c r="J244" s="32">
        <v>2295712.89</v>
      </c>
      <c r="K244" s="23">
        <f>(F244+I244)/C244</f>
        <v>453.02155045737641</v>
      </c>
      <c r="L244" s="23">
        <f>J244/C244</f>
        <v>55.851325661736084</v>
      </c>
      <c r="M244" s="30">
        <f>K244+L244</f>
        <v>508.8728761191125</v>
      </c>
    </row>
    <row r="245" spans="1:13" ht="15" customHeight="1">
      <c r="A245" s="27" t="s">
        <v>422</v>
      </c>
      <c r="B245" s="21" t="s">
        <v>358</v>
      </c>
      <c r="C245" s="22">
        <v>167</v>
      </c>
      <c r="D245" s="32">
        <v>60596.51</v>
      </c>
      <c r="E245" s="33"/>
      <c r="F245" s="32">
        <f>D245-E245</f>
        <v>60596.51</v>
      </c>
      <c r="G245" s="32">
        <v>228.05</v>
      </c>
      <c r="H245" s="32"/>
      <c r="I245" s="32">
        <f>G245-H245</f>
        <v>228.05</v>
      </c>
      <c r="J245" s="32">
        <v>23895.37</v>
      </c>
      <c r="K245" s="23">
        <f>(F245+I245)/C245</f>
        <v>364.21892215568863</v>
      </c>
      <c r="L245" s="23">
        <f>J245/C245</f>
        <v>143.08604790419162</v>
      </c>
      <c r="M245" s="30">
        <f>K245+L245</f>
        <v>507.30497005988025</v>
      </c>
    </row>
    <row r="246" spans="1:13" ht="15" customHeight="1">
      <c r="A246" s="27" t="s">
        <v>252</v>
      </c>
      <c r="B246" s="21" t="s">
        <v>247</v>
      </c>
      <c r="C246" s="22">
        <v>1877</v>
      </c>
      <c r="D246" s="32">
        <v>662716.96</v>
      </c>
      <c r="E246" s="33"/>
      <c r="F246" s="32">
        <f>D246-E246</f>
        <v>662716.96</v>
      </c>
      <c r="G246" s="32">
        <v>10239.99</v>
      </c>
      <c r="H246" s="32"/>
      <c r="I246" s="32">
        <f>G246-H246</f>
        <v>10239.99</v>
      </c>
      <c r="J246" s="32">
        <v>278616.15999999997</v>
      </c>
      <c r="K246" s="23">
        <f>(F246+I246)/C246</f>
        <v>358.52794352690461</v>
      </c>
      <c r="L246" s="23">
        <f>J246/C246</f>
        <v>148.43695258391048</v>
      </c>
      <c r="M246" s="30">
        <f>K246+L246</f>
        <v>506.96489611081506</v>
      </c>
    </row>
    <row r="247" spans="1:13" ht="15" customHeight="1">
      <c r="A247" s="27" t="s">
        <v>101</v>
      </c>
      <c r="B247" s="21" t="s">
        <v>1</v>
      </c>
      <c r="C247" s="22">
        <v>1037</v>
      </c>
      <c r="D247" s="32">
        <v>349444.47</v>
      </c>
      <c r="E247" s="33"/>
      <c r="F247" s="32">
        <f>D247-E247</f>
        <v>349444.47</v>
      </c>
      <c r="G247" s="32">
        <v>17634.759999999998</v>
      </c>
      <c r="H247" s="32"/>
      <c r="I247" s="32">
        <f>G247-H247</f>
        <v>17634.759999999998</v>
      </c>
      <c r="J247" s="32">
        <v>158217.35</v>
      </c>
      <c r="K247" s="23">
        <f>(F247+I247)/C247</f>
        <v>353.98189971070394</v>
      </c>
      <c r="L247" s="23">
        <f>J247/C247</f>
        <v>152.57217936354871</v>
      </c>
      <c r="M247" s="30">
        <f>K247+L247</f>
        <v>506.55407907425263</v>
      </c>
    </row>
    <row r="248" spans="1:13" ht="15" customHeight="1">
      <c r="A248" s="27" t="s">
        <v>4</v>
      </c>
      <c r="B248" s="21" t="s">
        <v>1</v>
      </c>
      <c r="C248" s="22">
        <v>5051</v>
      </c>
      <c r="D248" s="32">
        <v>1884660.96</v>
      </c>
      <c r="E248" s="33"/>
      <c r="F248" s="32">
        <f>D248-E248</f>
        <v>1884660.96</v>
      </c>
      <c r="G248" s="32">
        <v>107009.66</v>
      </c>
      <c r="H248" s="32"/>
      <c r="I248" s="32">
        <f>G248-H248</f>
        <v>107009.66</v>
      </c>
      <c r="J248" s="32">
        <v>566286.89</v>
      </c>
      <c r="K248" s="23">
        <f>(F248+I248)/C248</f>
        <v>394.31214017026326</v>
      </c>
      <c r="L248" s="23">
        <f>J248/C248</f>
        <v>112.11381706592755</v>
      </c>
      <c r="M248" s="30">
        <f>K248+L248</f>
        <v>506.42595723619081</v>
      </c>
    </row>
    <row r="249" spans="1:13" ht="15" customHeight="1">
      <c r="A249" s="27" t="s">
        <v>364</v>
      </c>
      <c r="B249" s="21" t="s">
        <v>358</v>
      </c>
      <c r="C249" s="22">
        <v>2475</v>
      </c>
      <c r="D249" s="32">
        <v>879426.81</v>
      </c>
      <c r="E249" s="33"/>
      <c r="F249" s="32">
        <f>D249-E249</f>
        <v>879426.81</v>
      </c>
      <c r="G249" s="32">
        <v>10218.959999999999</v>
      </c>
      <c r="H249" s="32"/>
      <c r="I249" s="32">
        <f>G249-H249</f>
        <v>10218.959999999999</v>
      </c>
      <c r="J249" s="32">
        <v>363008.19</v>
      </c>
      <c r="K249" s="23">
        <f>(F249+I249)/C249</f>
        <v>359.45283636363638</v>
      </c>
      <c r="L249" s="23">
        <f>J249/C249</f>
        <v>146.66997575757577</v>
      </c>
      <c r="M249" s="30">
        <f>K249+L249</f>
        <v>506.12281212121218</v>
      </c>
    </row>
    <row r="250" spans="1:13" ht="15" customHeight="1">
      <c r="A250" s="27" t="s">
        <v>134</v>
      </c>
      <c r="B250" s="21" t="s">
        <v>131</v>
      </c>
      <c r="C250" s="22">
        <v>4091</v>
      </c>
      <c r="D250" s="32">
        <v>1536106.71</v>
      </c>
      <c r="E250" s="33"/>
      <c r="F250" s="32">
        <f>D250-E250</f>
        <v>1536106.71</v>
      </c>
      <c r="G250" s="32">
        <v>65737.649999999994</v>
      </c>
      <c r="H250" s="32"/>
      <c r="I250" s="32">
        <f>G250-H250</f>
        <v>65737.649999999994</v>
      </c>
      <c r="J250" s="32">
        <v>460634.26</v>
      </c>
      <c r="K250" s="23">
        <f>(F250+I250)/C250</f>
        <v>391.5532534832559</v>
      </c>
      <c r="L250" s="23">
        <f>J250/C250</f>
        <v>112.59698362258617</v>
      </c>
      <c r="M250" s="30">
        <f>K250+L250</f>
        <v>504.15023710584205</v>
      </c>
    </row>
    <row r="251" spans="1:13" ht="15" customHeight="1">
      <c r="A251" s="27" t="s">
        <v>289</v>
      </c>
      <c r="B251" s="21" t="s">
        <v>247</v>
      </c>
      <c r="C251" s="22">
        <v>1475</v>
      </c>
      <c r="D251" s="32">
        <v>465897.12</v>
      </c>
      <c r="E251" s="33"/>
      <c r="F251" s="32">
        <f>D251-E251</f>
        <v>465897.12</v>
      </c>
      <c r="G251" s="32">
        <v>13518.03</v>
      </c>
      <c r="H251" s="32"/>
      <c r="I251" s="32">
        <f>G251-H251</f>
        <v>13518.03</v>
      </c>
      <c r="J251" s="32">
        <v>263927.15000000002</v>
      </c>
      <c r="K251" s="23">
        <f>(F251+I251)/C251</f>
        <v>325.02722033898306</v>
      </c>
      <c r="L251" s="23">
        <f>J251/C251</f>
        <v>178.93366101694917</v>
      </c>
      <c r="M251" s="30">
        <f>K251+L251</f>
        <v>503.9608813559322</v>
      </c>
    </row>
    <row r="252" spans="1:13" ht="15" customHeight="1">
      <c r="A252" s="27" t="s">
        <v>106</v>
      </c>
      <c r="B252" s="21" t="s">
        <v>1</v>
      </c>
      <c r="C252" s="22">
        <v>1821</v>
      </c>
      <c r="D252" s="32">
        <v>618967.57999999996</v>
      </c>
      <c r="E252" s="33"/>
      <c r="F252" s="32">
        <f>D252-E252</f>
        <v>618967.57999999996</v>
      </c>
      <c r="G252" s="32">
        <v>223.37</v>
      </c>
      <c r="H252" s="32"/>
      <c r="I252" s="32">
        <f>G252-H252</f>
        <v>223.37</v>
      </c>
      <c r="J252" s="32">
        <v>296302.31</v>
      </c>
      <c r="K252" s="23">
        <f>(F252+I252)/C252</f>
        <v>340.02797913234485</v>
      </c>
      <c r="L252" s="23">
        <f>J252/C252</f>
        <v>162.71406370126303</v>
      </c>
      <c r="M252" s="30">
        <f>K252+L252</f>
        <v>502.74204283360791</v>
      </c>
    </row>
    <row r="253" spans="1:13" ht="15" customHeight="1">
      <c r="A253" s="27" t="s">
        <v>212</v>
      </c>
      <c r="B253" s="21" t="s">
        <v>172</v>
      </c>
      <c r="C253" s="22">
        <v>3986</v>
      </c>
      <c r="D253" s="32">
        <v>1421234.11</v>
      </c>
      <c r="E253" s="33"/>
      <c r="F253" s="32">
        <f>D253-E253</f>
        <v>1421234.11</v>
      </c>
      <c r="G253" s="32">
        <v>22028.2</v>
      </c>
      <c r="H253" s="32"/>
      <c r="I253" s="32">
        <f>G253-H253</f>
        <v>22028.2</v>
      </c>
      <c r="J253" s="32">
        <v>560245.44999999995</v>
      </c>
      <c r="K253" s="23">
        <f>(F253+I253)/C253</f>
        <v>362.08286753637731</v>
      </c>
      <c r="L253" s="23">
        <f>J253/C253</f>
        <v>140.55329904666331</v>
      </c>
      <c r="M253" s="30">
        <f>K253+L253</f>
        <v>502.63616658304062</v>
      </c>
    </row>
    <row r="254" spans="1:13" ht="15" customHeight="1">
      <c r="A254" s="27" t="s">
        <v>250</v>
      </c>
      <c r="B254" s="21" t="s">
        <v>247</v>
      </c>
      <c r="C254" s="22">
        <v>1854</v>
      </c>
      <c r="D254" s="32">
        <v>629320.22</v>
      </c>
      <c r="E254" s="33"/>
      <c r="F254" s="32">
        <f>D254-E254</f>
        <v>629320.22</v>
      </c>
      <c r="G254" s="32">
        <v>8899.75</v>
      </c>
      <c r="H254" s="32"/>
      <c r="I254" s="32">
        <f>G254-H254</f>
        <v>8899.75</v>
      </c>
      <c r="J254" s="32">
        <v>292012.77</v>
      </c>
      <c r="K254" s="23">
        <f>(F254+I254)/C254</f>
        <v>344.23946601941748</v>
      </c>
      <c r="L254" s="23">
        <f>J254/C254</f>
        <v>157.50419093851133</v>
      </c>
      <c r="M254" s="30">
        <f>K254+L254</f>
        <v>501.74365695792881</v>
      </c>
    </row>
    <row r="255" spans="1:13" ht="15" customHeight="1">
      <c r="A255" s="27" t="s">
        <v>123</v>
      </c>
      <c r="B255" s="21" t="s">
        <v>1</v>
      </c>
      <c r="C255" s="22">
        <v>2308</v>
      </c>
      <c r="D255" s="32">
        <v>804484.97</v>
      </c>
      <c r="E255" s="33"/>
      <c r="F255" s="32">
        <f>D255-E255</f>
        <v>804484.97</v>
      </c>
      <c r="G255" s="32">
        <v>25698.880000000001</v>
      </c>
      <c r="H255" s="32"/>
      <c r="I255" s="32">
        <f>G255-H255</f>
        <v>25698.880000000001</v>
      </c>
      <c r="J255" s="32">
        <v>323697.51</v>
      </c>
      <c r="K255" s="23">
        <f>(F255+I255)/C255</f>
        <v>359.69837521663777</v>
      </c>
      <c r="L255" s="23">
        <f>J255/C255</f>
        <v>140.25022097053727</v>
      </c>
      <c r="M255" s="30">
        <f>K255+L255</f>
        <v>499.94859618717504</v>
      </c>
    </row>
    <row r="256" spans="1:13" ht="15" customHeight="1">
      <c r="A256" s="27" t="s">
        <v>560</v>
      </c>
      <c r="B256" s="21" t="s">
        <v>247</v>
      </c>
      <c r="C256" s="22">
        <v>7391</v>
      </c>
      <c r="D256" s="32">
        <v>2317499.2999999998</v>
      </c>
      <c r="E256" s="33"/>
      <c r="F256" s="32">
        <f>D256-E256</f>
        <v>2317499.2999999998</v>
      </c>
      <c r="G256" s="32">
        <v>39853.440000000002</v>
      </c>
      <c r="H256" s="32"/>
      <c r="I256" s="32">
        <f>G256-H256</f>
        <v>39853.440000000002</v>
      </c>
      <c r="J256" s="32">
        <v>1336647.42</v>
      </c>
      <c r="K256" s="23">
        <f>(F256+I256)/C256</f>
        <v>318.94909213908807</v>
      </c>
      <c r="L256" s="23">
        <f>J256/C256</f>
        <v>180.84797997564604</v>
      </c>
      <c r="M256" s="30">
        <f>K256+L256</f>
        <v>499.79707211473408</v>
      </c>
    </row>
    <row r="257" spans="1:13" ht="15" customHeight="1">
      <c r="A257" s="27" t="s">
        <v>643</v>
      </c>
      <c r="B257" s="21" t="s">
        <v>358</v>
      </c>
      <c r="C257" s="22">
        <v>24720</v>
      </c>
      <c r="D257" s="32">
        <v>7149081.5599999996</v>
      </c>
      <c r="E257" s="33"/>
      <c r="F257" s="32">
        <f>D257-E257</f>
        <v>7149081.5599999996</v>
      </c>
      <c r="G257" s="32">
        <v>85780.82</v>
      </c>
      <c r="H257" s="32"/>
      <c r="I257" s="32">
        <f>G257-H257</f>
        <v>85780.82</v>
      </c>
      <c r="J257" s="32">
        <v>5079361.22</v>
      </c>
      <c r="K257" s="23">
        <f>(F257+I257)/C257</f>
        <v>292.67242637540454</v>
      </c>
      <c r="L257" s="23">
        <f>J257/C257</f>
        <v>205.4757775080906</v>
      </c>
      <c r="M257" s="30">
        <f>K257+L257</f>
        <v>498.14820388349517</v>
      </c>
    </row>
    <row r="258" spans="1:13" ht="15" customHeight="1">
      <c r="A258" s="27" t="s">
        <v>517</v>
      </c>
      <c r="B258" s="21" t="s">
        <v>172</v>
      </c>
      <c r="C258" s="22">
        <v>6661</v>
      </c>
      <c r="D258" s="32">
        <v>1997269.71</v>
      </c>
      <c r="E258" s="33"/>
      <c r="F258" s="32">
        <f>D258-E258</f>
        <v>1997269.71</v>
      </c>
      <c r="G258" s="32">
        <v>124087.31</v>
      </c>
      <c r="H258" s="32"/>
      <c r="I258" s="32">
        <f>G258-H258</f>
        <v>124087.31</v>
      </c>
      <c r="J258" s="32">
        <v>1195905.24</v>
      </c>
      <c r="K258" s="23">
        <f>(F258+I258)/C258</f>
        <v>318.47425611770007</v>
      </c>
      <c r="L258" s="23">
        <f>J258/C258</f>
        <v>179.5383936345894</v>
      </c>
      <c r="M258" s="30">
        <f>K258+L258</f>
        <v>498.01264975228946</v>
      </c>
    </row>
    <row r="259" spans="1:13" ht="15" customHeight="1">
      <c r="A259" s="27" t="s">
        <v>522</v>
      </c>
      <c r="B259" s="21" t="s">
        <v>131</v>
      </c>
      <c r="C259" s="22">
        <v>12570</v>
      </c>
      <c r="D259" s="32">
        <v>4377438.46</v>
      </c>
      <c r="E259" s="33"/>
      <c r="F259" s="32">
        <f>D259-E259</f>
        <v>4377438.46</v>
      </c>
      <c r="G259" s="32">
        <v>417526.44</v>
      </c>
      <c r="H259" s="32"/>
      <c r="I259" s="32">
        <f>G259-H259</f>
        <v>417526.44</v>
      </c>
      <c r="J259" s="32">
        <v>1461125.68</v>
      </c>
      <c r="K259" s="23">
        <f>(F259+I259)/C259</f>
        <v>381.46101034208436</v>
      </c>
      <c r="L259" s="23">
        <f>J259/C259</f>
        <v>116.2391153540175</v>
      </c>
      <c r="M259" s="30">
        <f>K259+L259</f>
        <v>497.70012569610185</v>
      </c>
    </row>
    <row r="260" spans="1:13" ht="15" customHeight="1">
      <c r="A260" s="27" t="s">
        <v>535</v>
      </c>
      <c r="B260" s="21" t="s">
        <v>247</v>
      </c>
      <c r="C260" s="22">
        <v>13780</v>
      </c>
      <c r="D260" s="32">
        <v>4614990.6900000004</v>
      </c>
      <c r="E260" s="33"/>
      <c r="F260" s="32">
        <f>D260-E260</f>
        <v>4614990.6900000004</v>
      </c>
      <c r="G260" s="32">
        <v>110578.37</v>
      </c>
      <c r="H260" s="32"/>
      <c r="I260" s="32">
        <f>G260-H260</f>
        <v>110578.37</v>
      </c>
      <c r="J260" s="32">
        <v>2104442.08</v>
      </c>
      <c r="K260" s="23">
        <f>(F260+I260)/C260</f>
        <v>342.92953991291733</v>
      </c>
      <c r="L260" s="23">
        <f>J260/C260</f>
        <v>152.71713207547171</v>
      </c>
      <c r="M260" s="30">
        <f>K260+L260</f>
        <v>495.64667198838902</v>
      </c>
    </row>
    <row r="261" spans="1:13" ht="15" customHeight="1">
      <c r="A261" s="27" t="s">
        <v>442</v>
      </c>
      <c r="B261" s="21" t="s">
        <v>424</v>
      </c>
      <c r="C261" s="22">
        <v>4277</v>
      </c>
      <c r="D261" s="32">
        <v>1659536.11</v>
      </c>
      <c r="E261" s="33"/>
      <c r="F261" s="32">
        <f>D261-E261</f>
        <v>1659536.11</v>
      </c>
      <c r="G261" s="32">
        <v>28960.38</v>
      </c>
      <c r="H261" s="32"/>
      <c r="I261" s="32">
        <f>G261-H261</f>
        <v>28960.38</v>
      </c>
      <c r="J261" s="32">
        <v>423669.62</v>
      </c>
      <c r="K261" s="23">
        <f>(F261+I261)/C261</f>
        <v>394.78524433013797</v>
      </c>
      <c r="L261" s="23">
        <f>J261/C261</f>
        <v>99.057661912555531</v>
      </c>
      <c r="M261" s="30">
        <f>K261+L261</f>
        <v>493.84290624269352</v>
      </c>
    </row>
    <row r="262" spans="1:13" ht="15" customHeight="1">
      <c r="A262" s="27" t="s">
        <v>203</v>
      </c>
      <c r="B262" s="21" t="s">
        <v>172</v>
      </c>
      <c r="C262" s="22">
        <v>132</v>
      </c>
      <c r="D262" s="32">
        <v>45627.82</v>
      </c>
      <c r="E262" s="33"/>
      <c r="F262" s="32">
        <f>D262-E262</f>
        <v>45627.82</v>
      </c>
      <c r="G262" s="32">
        <v>408.74</v>
      </c>
      <c r="H262" s="32"/>
      <c r="I262" s="32">
        <f>G262-H262</f>
        <v>408.74</v>
      </c>
      <c r="J262" s="32">
        <v>19109.61</v>
      </c>
      <c r="K262" s="23">
        <f>(F262+I262)/C262</f>
        <v>348.76181818181817</v>
      </c>
      <c r="L262" s="23">
        <f>J262/C262</f>
        <v>144.76977272727274</v>
      </c>
      <c r="M262" s="30">
        <f>K262+L262</f>
        <v>493.53159090909094</v>
      </c>
    </row>
    <row r="263" spans="1:13" ht="15" customHeight="1">
      <c r="A263" s="27" t="s">
        <v>387</v>
      </c>
      <c r="B263" s="21" t="s">
        <v>358</v>
      </c>
      <c r="C263" s="22">
        <v>2507</v>
      </c>
      <c r="D263" s="32">
        <v>816906.45</v>
      </c>
      <c r="E263" s="33"/>
      <c r="F263" s="32">
        <f>D263-E263</f>
        <v>816906.45</v>
      </c>
      <c r="G263" s="32">
        <v>23028.15</v>
      </c>
      <c r="H263" s="32"/>
      <c r="I263" s="32">
        <f>G263-H263</f>
        <v>23028.15</v>
      </c>
      <c r="J263" s="32">
        <v>397312.92</v>
      </c>
      <c r="K263" s="23">
        <f>(F263+I263)/C263</f>
        <v>335.03573992820105</v>
      </c>
      <c r="L263" s="23">
        <f>J263/C263</f>
        <v>158.48142002393297</v>
      </c>
      <c r="M263" s="30">
        <f>K263+L263</f>
        <v>493.51715995213402</v>
      </c>
    </row>
    <row r="264" spans="1:13" ht="15" customHeight="1">
      <c r="A264" s="27" t="s">
        <v>651</v>
      </c>
      <c r="B264" s="21" t="s">
        <v>247</v>
      </c>
      <c r="C264" s="22">
        <v>21758</v>
      </c>
      <c r="D264" s="32">
        <v>6380197.46</v>
      </c>
      <c r="E264" s="33"/>
      <c r="F264" s="32">
        <f>D264-E264</f>
        <v>6380197.46</v>
      </c>
      <c r="G264" s="32">
        <v>250416.23</v>
      </c>
      <c r="H264" s="32"/>
      <c r="I264" s="32">
        <f>G264-H264</f>
        <v>250416.23</v>
      </c>
      <c r="J264" s="32">
        <v>4080589.52</v>
      </c>
      <c r="K264" s="23">
        <f>(F264+I264)/C264</f>
        <v>304.74371219781233</v>
      </c>
      <c r="L264" s="23">
        <f>J264/C264</f>
        <v>187.5443294420443</v>
      </c>
      <c r="M264" s="30">
        <f>K264+L264</f>
        <v>492.2880416398566</v>
      </c>
    </row>
    <row r="265" spans="1:13" ht="15" customHeight="1">
      <c r="A265" s="27" t="s">
        <v>299</v>
      </c>
      <c r="B265" s="21" t="s">
        <v>247</v>
      </c>
      <c r="C265" s="22">
        <v>2353</v>
      </c>
      <c r="D265" s="32">
        <v>588117.28</v>
      </c>
      <c r="E265" s="33"/>
      <c r="F265" s="32">
        <f>D265-E265</f>
        <v>588117.28</v>
      </c>
      <c r="G265" s="32">
        <v>19840.48</v>
      </c>
      <c r="H265" s="32"/>
      <c r="I265" s="32">
        <f>G265-H265</f>
        <v>19840.48</v>
      </c>
      <c r="J265" s="32">
        <v>550251.23</v>
      </c>
      <c r="K265" s="23">
        <f>(F265+I265)/C265</f>
        <v>258.37558861028475</v>
      </c>
      <c r="L265" s="23">
        <f>J265/C265</f>
        <v>233.85092647683808</v>
      </c>
      <c r="M265" s="30">
        <f>K265+L265</f>
        <v>492.22651508712283</v>
      </c>
    </row>
    <row r="266" spans="1:13" ht="15" customHeight="1">
      <c r="A266" s="27" t="s">
        <v>290</v>
      </c>
      <c r="B266" s="21" t="s">
        <v>247</v>
      </c>
      <c r="C266" s="22">
        <v>1375</v>
      </c>
      <c r="D266" s="32">
        <v>297392.07</v>
      </c>
      <c r="E266" s="33"/>
      <c r="F266" s="32">
        <f>D266-E266</f>
        <v>297392.07</v>
      </c>
      <c r="G266" s="32">
        <v>6779.29</v>
      </c>
      <c r="H266" s="32"/>
      <c r="I266" s="32">
        <f>G266-H266</f>
        <v>6779.29</v>
      </c>
      <c r="J266" s="32">
        <v>372366.32</v>
      </c>
      <c r="K266" s="23">
        <f>(F266+I266)/C266</f>
        <v>221.21553454545455</v>
      </c>
      <c r="L266" s="23">
        <f>J266/C266</f>
        <v>270.81186909090911</v>
      </c>
      <c r="M266" s="30">
        <f>K266+L266</f>
        <v>492.02740363636366</v>
      </c>
    </row>
    <row r="267" spans="1:13" ht="15" customHeight="1">
      <c r="A267" s="27" t="s">
        <v>532</v>
      </c>
      <c r="B267" s="21" t="s">
        <v>347</v>
      </c>
      <c r="C267" s="22">
        <v>11741</v>
      </c>
      <c r="D267" s="32">
        <v>4006631.55</v>
      </c>
      <c r="E267" s="33"/>
      <c r="F267" s="32">
        <f>D267-E267</f>
        <v>4006631.55</v>
      </c>
      <c r="G267" s="32">
        <v>107503.5</v>
      </c>
      <c r="H267" s="32"/>
      <c r="I267" s="32">
        <f>G267-H267</f>
        <v>107503.5</v>
      </c>
      <c r="J267" s="32">
        <v>1659372.85</v>
      </c>
      <c r="K267" s="23">
        <f>(F267+I267)/C267</f>
        <v>350.40755046418531</v>
      </c>
      <c r="L267" s="23">
        <f>J267/C267</f>
        <v>141.33147517247255</v>
      </c>
      <c r="M267" s="30">
        <f>K267+L267</f>
        <v>491.73902563665786</v>
      </c>
    </row>
    <row r="268" spans="1:13" ht="15" customHeight="1">
      <c r="A268" s="27" t="s">
        <v>688</v>
      </c>
      <c r="B268" s="21" t="s">
        <v>347</v>
      </c>
      <c r="C268" s="22">
        <v>121133</v>
      </c>
      <c r="D268" s="32">
        <v>45928453.189999998</v>
      </c>
      <c r="E268" s="33">
        <v>1980557.15</v>
      </c>
      <c r="F268" s="32">
        <f>D268-E268</f>
        <v>43947896.039999999</v>
      </c>
      <c r="G268" s="32">
        <v>3009286.94</v>
      </c>
      <c r="H268" s="32">
        <v>2255366.94</v>
      </c>
      <c r="I268" s="32">
        <f>G268-H268</f>
        <v>753920</v>
      </c>
      <c r="J268" s="32">
        <v>14794413.880000001</v>
      </c>
      <c r="K268" s="23">
        <f>(F268+I268)/C268</f>
        <v>369.03086722858347</v>
      </c>
      <c r="L268" s="23">
        <f>J268/C268</f>
        <v>122.13363724170954</v>
      </c>
      <c r="M268" s="30">
        <f>K268+L268</f>
        <v>491.16450447029302</v>
      </c>
    </row>
    <row r="269" spans="1:13" ht="15" customHeight="1">
      <c r="A269" s="27" t="s">
        <v>111</v>
      </c>
      <c r="B269" s="21" t="s">
        <v>1</v>
      </c>
      <c r="C269" s="22">
        <v>324</v>
      </c>
      <c r="D269" s="32">
        <v>117805.53</v>
      </c>
      <c r="E269" s="33"/>
      <c r="F269" s="32">
        <f>D269-E269</f>
        <v>117805.53</v>
      </c>
      <c r="G269" s="32">
        <v>0</v>
      </c>
      <c r="H269" s="32"/>
      <c r="I269" s="32">
        <f>G269-H269</f>
        <v>0</v>
      </c>
      <c r="J269" s="32">
        <v>41270.35</v>
      </c>
      <c r="K269" s="23">
        <f>(F269+I269)/C269</f>
        <v>363.59731481481481</v>
      </c>
      <c r="L269" s="23">
        <f>J269/C269</f>
        <v>127.37762345679012</v>
      </c>
      <c r="M269" s="30">
        <f>K269+L269</f>
        <v>490.97493827160491</v>
      </c>
    </row>
    <row r="270" spans="1:13" ht="15" customHeight="1">
      <c r="A270" s="27" t="s">
        <v>242</v>
      </c>
      <c r="B270" s="21" t="s">
        <v>172</v>
      </c>
      <c r="C270" s="22">
        <v>374</v>
      </c>
      <c r="D270" s="32">
        <v>116064.76</v>
      </c>
      <c r="E270" s="33"/>
      <c r="F270" s="32">
        <f>D270-E270</f>
        <v>116064.76</v>
      </c>
      <c r="G270" s="32">
        <v>605.84</v>
      </c>
      <c r="H270" s="32"/>
      <c r="I270" s="32">
        <f>G270-H270</f>
        <v>605.84</v>
      </c>
      <c r="J270" s="32">
        <v>66892.429999999993</v>
      </c>
      <c r="K270" s="23">
        <f>(F270+I270)/C270</f>
        <v>311.95347593582886</v>
      </c>
      <c r="L270" s="23">
        <f>J270/C270</f>
        <v>178.85676470588234</v>
      </c>
      <c r="M270" s="30">
        <f>K270+L270</f>
        <v>490.81024064171118</v>
      </c>
    </row>
    <row r="271" spans="1:13" ht="15" customHeight="1">
      <c r="A271" s="27" t="s">
        <v>59</v>
      </c>
      <c r="B271" s="21" t="s">
        <v>1</v>
      </c>
      <c r="C271" s="22">
        <v>836</v>
      </c>
      <c r="D271" s="32">
        <v>308577.21000000002</v>
      </c>
      <c r="E271" s="33"/>
      <c r="F271" s="32">
        <f>D271-E271</f>
        <v>308577.21000000002</v>
      </c>
      <c r="G271" s="32">
        <v>2309.9499999999998</v>
      </c>
      <c r="H271" s="32"/>
      <c r="I271" s="32">
        <f>G271-H271</f>
        <v>2309.9499999999998</v>
      </c>
      <c r="J271" s="32">
        <v>98880.45</v>
      </c>
      <c r="K271" s="23">
        <f>(F271+I271)/C271</f>
        <v>371.87459330143543</v>
      </c>
      <c r="L271" s="23">
        <f>J271/C271</f>
        <v>118.27805023923445</v>
      </c>
      <c r="M271" s="30">
        <f>K271+L271</f>
        <v>490.15264354066989</v>
      </c>
    </row>
    <row r="272" spans="1:13" ht="15" customHeight="1">
      <c r="A272" s="27" t="s">
        <v>365</v>
      </c>
      <c r="B272" s="21" t="s">
        <v>358</v>
      </c>
      <c r="C272" s="22">
        <v>4924</v>
      </c>
      <c r="D272" s="32">
        <v>1562261.9</v>
      </c>
      <c r="E272" s="33"/>
      <c r="F272" s="32">
        <f>D272-E272</f>
        <v>1562261.9</v>
      </c>
      <c r="G272" s="32">
        <v>64144.28</v>
      </c>
      <c r="H272" s="32"/>
      <c r="I272" s="32">
        <f>G272-H272</f>
        <v>64144.28</v>
      </c>
      <c r="J272" s="32">
        <v>785741.36</v>
      </c>
      <c r="K272" s="23">
        <f>(F272+I272)/C272</f>
        <v>330.30182372055236</v>
      </c>
      <c r="L272" s="23">
        <f>J272/C272</f>
        <v>159.57379366368806</v>
      </c>
      <c r="M272" s="30">
        <f>K272+L272</f>
        <v>489.8756173842404</v>
      </c>
    </row>
    <row r="273" spans="1:13" ht="15" customHeight="1">
      <c r="A273" s="27" t="s">
        <v>202</v>
      </c>
      <c r="B273" s="21" t="s">
        <v>172</v>
      </c>
      <c r="C273" s="22">
        <v>174</v>
      </c>
      <c r="D273" s="32">
        <v>32337.46</v>
      </c>
      <c r="E273" s="33"/>
      <c r="F273" s="32">
        <f>D273-E273</f>
        <v>32337.46</v>
      </c>
      <c r="G273" s="32">
        <v>1829.17</v>
      </c>
      <c r="H273" s="32"/>
      <c r="I273" s="32">
        <f>G273-H273</f>
        <v>1829.17</v>
      </c>
      <c r="J273" s="32">
        <v>51000.57</v>
      </c>
      <c r="K273" s="23">
        <f>(F273+I273)/C273</f>
        <v>196.35994252873562</v>
      </c>
      <c r="L273" s="23">
        <f>J273/C273</f>
        <v>293.10672413793105</v>
      </c>
      <c r="M273" s="30">
        <f>K273+L273</f>
        <v>489.4666666666667</v>
      </c>
    </row>
    <row r="274" spans="1:13" ht="15" customHeight="1">
      <c r="A274" s="27" t="s">
        <v>213</v>
      </c>
      <c r="B274" s="21" t="s">
        <v>172</v>
      </c>
      <c r="C274" s="22">
        <v>1568</v>
      </c>
      <c r="D274" s="32">
        <v>594924.11</v>
      </c>
      <c r="E274" s="33"/>
      <c r="F274" s="32">
        <f>D274-E274</f>
        <v>594924.11</v>
      </c>
      <c r="G274" s="32">
        <v>13724.76</v>
      </c>
      <c r="H274" s="32"/>
      <c r="I274" s="32">
        <f>G274-H274</f>
        <v>13724.76</v>
      </c>
      <c r="J274" s="32">
        <v>158081.12</v>
      </c>
      <c r="K274" s="23">
        <f>(F274+I274)/C274</f>
        <v>388.16892219387756</v>
      </c>
      <c r="L274" s="23">
        <f>J274/C274</f>
        <v>100.81704081632653</v>
      </c>
      <c r="M274" s="30">
        <f>K274+L274</f>
        <v>488.9859630102041</v>
      </c>
    </row>
    <row r="275" spans="1:13" ht="15" customHeight="1">
      <c r="A275" s="27" t="s">
        <v>209</v>
      </c>
      <c r="B275" s="21" t="s">
        <v>172</v>
      </c>
      <c r="C275" s="22">
        <v>1002</v>
      </c>
      <c r="D275" s="32">
        <v>386071.46</v>
      </c>
      <c r="E275" s="33"/>
      <c r="F275" s="32">
        <f>D275-E275</f>
        <v>386071.46</v>
      </c>
      <c r="G275" s="32">
        <v>12138</v>
      </c>
      <c r="H275" s="32"/>
      <c r="I275" s="32">
        <f>G275-H275</f>
        <v>12138</v>
      </c>
      <c r="J275" s="32">
        <v>91469.96</v>
      </c>
      <c r="K275" s="23">
        <f>(F275+I275)/C275</f>
        <v>397.41463073852299</v>
      </c>
      <c r="L275" s="23">
        <f>J275/C275</f>
        <v>91.287385229540931</v>
      </c>
      <c r="M275" s="30">
        <f>K275+L275</f>
        <v>488.7020159680639</v>
      </c>
    </row>
    <row r="276" spans="1:13" ht="15" customHeight="1">
      <c r="A276" s="27" t="s">
        <v>648</v>
      </c>
      <c r="B276" s="21" t="s">
        <v>424</v>
      </c>
      <c r="C276" s="22">
        <v>45471</v>
      </c>
      <c r="D276" s="32">
        <v>14676624.640000001</v>
      </c>
      <c r="E276" s="33"/>
      <c r="F276" s="32">
        <f>D276-E276</f>
        <v>14676624.640000001</v>
      </c>
      <c r="G276" s="32">
        <v>508456.05</v>
      </c>
      <c r="H276" s="32"/>
      <c r="I276" s="32">
        <f>G276-H276</f>
        <v>508456.05</v>
      </c>
      <c r="J276" s="32">
        <v>7017018.3600000003</v>
      </c>
      <c r="K276" s="23">
        <f>(F276+I276)/C276</f>
        <v>333.95088495964461</v>
      </c>
      <c r="L276" s="23">
        <f>J276/C276</f>
        <v>154.3185406082998</v>
      </c>
      <c r="M276" s="30">
        <f>K276+L276</f>
        <v>488.26942556794438</v>
      </c>
    </row>
    <row r="277" spans="1:13" ht="15" customHeight="1">
      <c r="A277" s="27" t="s">
        <v>506</v>
      </c>
      <c r="B277" s="21" t="s">
        <v>247</v>
      </c>
      <c r="C277" s="22">
        <v>15508</v>
      </c>
      <c r="D277" s="32">
        <v>4626830.0999999996</v>
      </c>
      <c r="E277" s="33"/>
      <c r="F277" s="32">
        <f>D277-E277</f>
        <v>4626830.0999999996</v>
      </c>
      <c r="G277" s="32">
        <v>70727.520000000004</v>
      </c>
      <c r="H277" s="32"/>
      <c r="I277" s="32">
        <f>G277-H277</f>
        <v>70727.520000000004</v>
      </c>
      <c r="J277" s="32">
        <v>2872247.31</v>
      </c>
      <c r="K277" s="23">
        <f>(F277+I277)/C277</f>
        <v>302.91189192674744</v>
      </c>
      <c r="L277" s="23">
        <f>J277/C277</f>
        <v>185.21068545266959</v>
      </c>
      <c r="M277" s="30">
        <f>K277+L277</f>
        <v>488.12257737941707</v>
      </c>
    </row>
    <row r="278" spans="1:13" ht="15" customHeight="1">
      <c r="A278" s="27" t="s">
        <v>163</v>
      </c>
      <c r="B278" s="21" t="s">
        <v>131</v>
      </c>
      <c r="C278" s="22">
        <v>521</v>
      </c>
      <c r="D278" s="32">
        <v>171282.46</v>
      </c>
      <c r="E278" s="33"/>
      <c r="F278" s="32">
        <f>D278-E278</f>
        <v>171282.46</v>
      </c>
      <c r="G278" s="32">
        <v>3251.17</v>
      </c>
      <c r="H278" s="32"/>
      <c r="I278" s="32">
        <f>G278-H278</f>
        <v>3251.17</v>
      </c>
      <c r="J278" s="32">
        <v>79630.600000000006</v>
      </c>
      <c r="K278" s="23">
        <f>(F278+I278)/C278</f>
        <v>334.99737044145877</v>
      </c>
      <c r="L278" s="23">
        <f>J278/C278</f>
        <v>152.84184261036469</v>
      </c>
      <c r="M278" s="30">
        <f>K278+L278</f>
        <v>487.83921305182344</v>
      </c>
    </row>
    <row r="279" spans="1:13" ht="15" customHeight="1">
      <c r="A279" s="27" t="s">
        <v>354</v>
      </c>
      <c r="B279" s="21" t="s">
        <v>347</v>
      </c>
      <c r="C279" s="22">
        <v>3022</v>
      </c>
      <c r="D279" s="32">
        <v>1219894.74</v>
      </c>
      <c r="E279" s="33"/>
      <c r="F279" s="32">
        <f>D279-E279</f>
        <v>1219894.74</v>
      </c>
      <c r="G279" s="32">
        <v>21652.92</v>
      </c>
      <c r="H279" s="32"/>
      <c r="I279" s="32">
        <f>G279-H279</f>
        <v>21652.92</v>
      </c>
      <c r="J279" s="32">
        <v>231478.29</v>
      </c>
      <c r="K279" s="23">
        <f>(F279+I279)/C279</f>
        <v>410.8364195896757</v>
      </c>
      <c r="L279" s="23">
        <f>J279/C279</f>
        <v>76.597713434811382</v>
      </c>
      <c r="M279" s="30">
        <f>K279+L279</f>
        <v>487.4341330244871</v>
      </c>
    </row>
    <row r="280" spans="1:13" ht="15" customHeight="1">
      <c r="A280" s="27" t="s">
        <v>264</v>
      </c>
      <c r="B280" s="21" t="s">
        <v>247</v>
      </c>
      <c r="C280" s="22">
        <v>1000</v>
      </c>
      <c r="D280" s="32">
        <v>320758.15000000002</v>
      </c>
      <c r="E280" s="33"/>
      <c r="F280" s="32">
        <f>D280-E280</f>
        <v>320758.15000000002</v>
      </c>
      <c r="G280" s="32">
        <v>43454.8</v>
      </c>
      <c r="H280" s="32"/>
      <c r="I280" s="32">
        <f>G280-H280</f>
        <v>43454.8</v>
      </c>
      <c r="J280" s="32">
        <v>123210.6</v>
      </c>
      <c r="K280" s="23">
        <f>(F280+I280)/C280</f>
        <v>364.21295000000003</v>
      </c>
      <c r="L280" s="23">
        <f>J280/C280</f>
        <v>123.2106</v>
      </c>
      <c r="M280" s="30">
        <f>K280+L280</f>
        <v>487.42355000000003</v>
      </c>
    </row>
    <row r="281" spans="1:13" ht="15" customHeight="1">
      <c r="A281" s="27" t="s">
        <v>544</v>
      </c>
      <c r="B281" s="21" t="s">
        <v>424</v>
      </c>
      <c r="C281" s="22">
        <v>19691</v>
      </c>
      <c r="D281" s="32">
        <v>7787843.4299999997</v>
      </c>
      <c r="E281" s="33"/>
      <c r="F281" s="32">
        <f>D281-E281</f>
        <v>7787843.4299999997</v>
      </c>
      <c r="G281" s="32">
        <v>130039.67</v>
      </c>
      <c r="H281" s="32"/>
      <c r="I281" s="32">
        <f>G281-H281</f>
        <v>130039.67</v>
      </c>
      <c r="J281" s="32">
        <v>1658254.83</v>
      </c>
      <c r="K281" s="23">
        <f>(F281+I281)/C281</f>
        <v>402.10670357015891</v>
      </c>
      <c r="L281" s="23">
        <f>J281/C281</f>
        <v>84.21384541160937</v>
      </c>
      <c r="M281" s="30">
        <f>K281+L281</f>
        <v>486.3205489817683</v>
      </c>
    </row>
    <row r="282" spans="1:13" ht="15" customHeight="1">
      <c r="A282" s="27" t="s">
        <v>701</v>
      </c>
      <c r="B282" s="21" t="s">
        <v>308</v>
      </c>
      <c r="C282" s="22">
        <v>3000</v>
      </c>
      <c r="D282" s="32">
        <v>900281.45</v>
      </c>
      <c r="E282" s="33"/>
      <c r="F282" s="32">
        <f>D282-E282</f>
        <v>900281.45</v>
      </c>
      <c r="G282" s="32">
        <v>9689.15</v>
      </c>
      <c r="H282" s="32"/>
      <c r="I282" s="32">
        <f>G282-H282</f>
        <v>9689.15</v>
      </c>
      <c r="J282" s="32">
        <v>546876.25</v>
      </c>
      <c r="K282" s="23">
        <f>(F282+I282)/C282</f>
        <v>303.32353333333333</v>
      </c>
      <c r="L282" s="23">
        <f>J282/C282</f>
        <v>182.29208333333332</v>
      </c>
      <c r="M282" s="30">
        <f>K282+L282</f>
        <v>485.61561666666665</v>
      </c>
    </row>
    <row r="283" spans="1:13" ht="15" customHeight="1">
      <c r="A283" s="27" t="s">
        <v>518</v>
      </c>
      <c r="B283" s="21" t="s">
        <v>247</v>
      </c>
      <c r="C283" s="22">
        <v>8402</v>
      </c>
      <c r="D283" s="32">
        <v>2201954.4500000002</v>
      </c>
      <c r="E283" s="33"/>
      <c r="F283" s="32">
        <f>D283-E283</f>
        <v>2201954.4500000002</v>
      </c>
      <c r="G283" s="32">
        <v>110301.24</v>
      </c>
      <c r="H283" s="32"/>
      <c r="I283" s="32">
        <f>G283-H283</f>
        <v>110301.24</v>
      </c>
      <c r="J283" s="32">
        <v>1756045.09</v>
      </c>
      <c r="K283" s="23">
        <f>(F283+I283)/C283</f>
        <v>275.20300999761969</v>
      </c>
      <c r="L283" s="23">
        <f>J283/C283</f>
        <v>209.00322423232564</v>
      </c>
      <c r="M283" s="30">
        <f>K283+L283</f>
        <v>484.20623422994532</v>
      </c>
    </row>
    <row r="284" spans="1:13" ht="15" customHeight="1">
      <c r="A284" s="27" t="s">
        <v>306</v>
      </c>
      <c r="B284" s="21" t="s">
        <v>247</v>
      </c>
      <c r="C284" s="22">
        <v>4758</v>
      </c>
      <c r="D284" s="32">
        <v>1449438.5</v>
      </c>
      <c r="E284" s="33"/>
      <c r="F284" s="32">
        <f>D284-E284</f>
        <v>1449438.5</v>
      </c>
      <c r="G284" s="32">
        <v>60860.639999999999</v>
      </c>
      <c r="H284" s="32"/>
      <c r="I284" s="32">
        <f>G284-H284</f>
        <v>60860.639999999999</v>
      </c>
      <c r="J284" s="32">
        <v>792103.14</v>
      </c>
      <c r="K284" s="23">
        <f>(F284+I284)/C284</f>
        <v>317.42310634720468</v>
      </c>
      <c r="L284" s="23">
        <f>J284/C284</f>
        <v>166.47817150063051</v>
      </c>
      <c r="M284" s="30">
        <f>K284+L284</f>
        <v>483.90127784783522</v>
      </c>
    </row>
    <row r="285" spans="1:13" ht="15" customHeight="1">
      <c r="A285" s="27" t="s">
        <v>356</v>
      </c>
      <c r="B285" s="21" t="s">
        <v>347</v>
      </c>
      <c r="C285" s="22">
        <v>1724</v>
      </c>
      <c r="D285" s="32">
        <v>632873.39</v>
      </c>
      <c r="E285" s="33"/>
      <c r="F285" s="32">
        <f>D285-E285</f>
        <v>632873.39</v>
      </c>
      <c r="G285" s="32">
        <v>11012.44</v>
      </c>
      <c r="H285" s="32"/>
      <c r="I285" s="32">
        <f>G285-H285</f>
        <v>11012.44</v>
      </c>
      <c r="J285" s="32">
        <v>187571.06</v>
      </c>
      <c r="K285" s="23">
        <f>(F285+I285)/C285</f>
        <v>373.48366009280738</v>
      </c>
      <c r="L285" s="23">
        <f>J285/C285</f>
        <v>108.79991879350348</v>
      </c>
      <c r="M285" s="30">
        <f>K285+L285</f>
        <v>482.28357888631086</v>
      </c>
    </row>
    <row r="286" spans="1:13" ht="15" customHeight="1">
      <c r="A286" s="27" t="s">
        <v>168</v>
      </c>
      <c r="B286" s="21" t="s">
        <v>131</v>
      </c>
      <c r="C286" s="22">
        <v>4812</v>
      </c>
      <c r="D286" s="32">
        <v>1525679.44</v>
      </c>
      <c r="E286" s="33"/>
      <c r="F286" s="32">
        <f>D286-E286</f>
        <v>1525679.44</v>
      </c>
      <c r="G286" s="32">
        <v>64187.45</v>
      </c>
      <c r="H286" s="32"/>
      <c r="I286" s="32">
        <f>G286-H286</f>
        <v>64187.45</v>
      </c>
      <c r="J286" s="32">
        <v>729106.43</v>
      </c>
      <c r="K286" s="23">
        <f>(F286+I286)/C286</f>
        <v>330.39627805486282</v>
      </c>
      <c r="L286" s="23">
        <f>J286/C286</f>
        <v>151.5183769742311</v>
      </c>
      <c r="M286" s="30">
        <f>K286+L286</f>
        <v>481.91465502909392</v>
      </c>
    </row>
    <row r="287" spans="1:13" ht="15" customHeight="1">
      <c r="A287" s="27" t="s">
        <v>524</v>
      </c>
      <c r="B287" s="21" t="s">
        <v>131</v>
      </c>
      <c r="C287" s="22">
        <v>14095</v>
      </c>
      <c r="D287" s="32">
        <v>4703158.6100000003</v>
      </c>
      <c r="E287" s="33"/>
      <c r="F287" s="32">
        <f>D287-E287</f>
        <v>4703158.6100000003</v>
      </c>
      <c r="G287" s="32">
        <v>156726.01999999999</v>
      </c>
      <c r="H287" s="32"/>
      <c r="I287" s="32">
        <f>G287-H287</f>
        <v>156726.01999999999</v>
      </c>
      <c r="J287" s="32">
        <v>1930308.03</v>
      </c>
      <c r="K287" s="23">
        <f>(F287+I287)/C287</f>
        <v>344.7949365023058</v>
      </c>
      <c r="L287" s="23">
        <f>J287/C287</f>
        <v>136.94984249733949</v>
      </c>
      <c r="M287" s="30">
        <f>K287+L287</f>
        <v>481.74477899964529</v>
      </c>
    </row>
    <row r="288" spans="1:13" ht="15" customHeight="1">
      <c r="A288" s="27" t="s">
        <v>645</v>
      </c>
      <c r="B288" s="21" t="s">
        <v>424</v>
      </c>
      <c r="C288" s="22">
        <v>21458</v>
      </c>
      <c r="D288" s="32">
        <v>8354906.0700000003</v>
      </c>
      <c r="E288" s="33"/>
      <c r="F288" s="32">
        <f>D288-E288</f>
        <v>8354906.0700000003</v>
      </c>
      <c r="G288" s="32">
        <v>63348.4</v>
      </c>
      <c r="H288" s="32"/>
      <c r="I288" s="32">
        <f>G288-H288</f>
        <v>63348.4</v>
      </c>
      <c r="J288" s="32">
        <v>1899743.35</v>
      </c>
      <c r="K288" s="23">
        <f>(F288+I288)/C288</f>
        <v>392.3130986112406</v>
      </c>
      <c r="L288" s="23">
        <f>J288/C288</f>
        <v>88.533104203560441</v>
      </c>
      <c r="M288" s="30">
        <f>K288+L288</f>
        <v>480.84620281480102</v>
      </c>
    </row>
    <row r="289" spans="1:13" ht="15" customHeight="1">
      <c r="A289" s="27" t="s">
        <v>377</v>
      </c>
      <c r="B289" s="21" t="s">
        <v>358</v>
      </c>
      <c r="C289" s="22">
        <v>396</v>
      </c>
      <c r="D289" s="32">
        <v>116634.4</v>
      </c>
      <c r="E289" s="33"/>
      <c r="F289" s="32">
        <f>D289-E289</f>
        <v>116634.4</v>
      </c>
      <c r="G289" s="32">
        <v>0</v>
      </c>
      <c r="H289" s="32"/>
      <c r="I289" s="32">
        <f>G289-H289</f>
        <v>0</v>
      </c>
      <c r="J289" s="32">
        <v>73703.009999999995</v>
      </c>
      <c r="K289" s="23">
        <f>(F289+I289)/C289</f>
        <v>294.53131313131314</v>
      </c>
      <c r="L289" s="23">
        <f>J289/C289</f>
        <v>186.1187121212121</v>
      </c>
      <c r="M289" s="30">
        <f>K289+L289</f>
        <v>480.65002525252521</v>
      </c>
    </row>
    <row r="290" spans="1:13" ht="15" customHeight="1">
      <c r="A290" s="27" t="s">
        <v>283</v>
      </c>
      <c r="B290" s="21" t="s">
        <v>247</v>
      </c>
      <c r="C290" s="22">
        <v>709</v>
      </c>
      <c r="D290" s="32">
        <v>171535.46</v>
      </c>
      <c r="E290" s="33"/>
      <c r="F290" s="32">
        <f>D290-E290</f>
        <v>171535.46</v>
      </c>
      <c r="G290" s="32">
        <v>5242.58</v>
      </c>
      <c r="H290" s="32"/>
      <c r="I290" s="32">
        <f>G290-H290</f>
        <v>5242.58</v>
      </c>
      <c r="J290" s="32">
        <v>163889.70000000001</v>
      </c>
      <c r="K290" s="23">
        <f>(F290+I290)/C290</f>
        <v>249.3343300423131</v>
      </c>
      <c r="L290" s="23">
        <f>J290/C290</f>
        <v>231.15613540197464</v>
      </c>
      <c r="M290" s="30">
        <f>K290+L290</f>
        <v>480.49046544428774</v>
      </c>
    </row>
    <row r="291" spans="1:13" ht="15" customHeight="1">
      <c r="A291" s="27" t="s">
        <v>652</v>
      </c>
      <c r="B291" s="21" t="s">
        <v>424</v>
      </c>
      <c r="C291" s="22">
        <v>27410</v>
      </c>
      <c r="D291" s="32">
        <v>8813293.7799999993</v>
      </c>
      <c r="E291" s="33"/>
      <c r="F291" s="32">
        <f>D291-E291</f>
        <v>8813293.7799999993</v>
      </c>
      <c r="G291" s="32">
        <v>290310.09999999998</v>
      </c>
      <c r="H291" s="32"/>
      <c r="I291" s="32">
        <f>G291-H291</f>
        <v>290310.09999999998</v>
      </c>
      <c r="J291" s="32">
        <v>4064645.87</v>
      </c>
      <c r="K291" s="23">
        <f>(F291+I291)/C291</f>
        <v>332.12710251732938</v>
      </c>
      <c r="L291" s="23">
        <f>J291/C291</f>
        <v>148.29061911711054</v>
      </c>
      <c r="M291" s="30">
        <f>K291+L291</f>
        <v>480.41772163443989</v>
      </c>
    </row>
    <row r="292" spans="1:13" ht="15" customHeight="1">
      <c r="A292" s="27" t="s">
        <v>273</v>
      </c>
      <c r="B292" s="21" t="s">
        <v>247</v>
      </c>
      <c r="C292" s="22">
        <v>1384</v>
      </c>
      <c r="D292" s="32">
        <v>418467.63</v>
      </c>
      <c r="E292" s="33"/>
      <c r="F292" s="32">
        <f>D292-E292</f>
        <v>418467.63</v>
      </c>
      <c r="G292" s="32">
        <v>1757.49</v>
      </c>
      <c r="H292" s="32"/>
      <c r="I292" s="32">
        <f>G292-H292</f>
        <v>1757.49</v>
      </c>
      <c r="J292" s="32">
        <v>242702.53</v>
      </c>
      <c r="K292" s="23">
        <f>(F292+I292)/C292</f>
        <v>303.63086705202312</v>
      </c>
      <c r="L292" s="23">
        <f>J292/C292</f>
        <v>175.36309971098265</v>
      </c>
      <c r="M292" s="30">
        <f>K292+L292</f>
        <v>478.9939667630058</v>
      </c>
    </row>
    <row r="293" spans="1:13" ht="15" customHeight="1">
      <c r="A293" s="27" t="s">
        <v>646</v>
      </c>
      <c r="B293" s="21" t="s">
        <v>1</v>
      </c>
      <c r="C293" s="22">
        <v>20642</v>
      </c>
      <c r="D293" s="32">
        <v>6098712.4199999999</v>
      </c>
      <c r="E293" s="33"/>
      <c r="F293" s="32">
        <f>D293-E293</f>
        <v>6098712.4199999999</v>
      </c>
      <c r="G293" s="32">
        <v>126957.53</v>
      </c>
      <c r="H293" s="32"/>
      <c r="I293" s="32">
        <f>G293-H293</f>
        <v>126957.53</v>
      </c>
      <c r="J293" s="32">
        <v>3640430.99</v>
      </c>
      <c r="K293" s="23">
        <f>(F293+I293)/C293</f>
        <v>301.60207102024998</v>
      </c>
      <c r="L293" s="23">
        <f>J293/C293</f>
        <v>176.36038126150567</v>
      </c>
      <c r="M293" s="30">
        <f>K293+L293</f>
        <v>477.96245228175565</v>
      </c>
    </row>
    <row r="294" spans="1:13" ht="15" customHeight="1">
      <c r="A294" s="27" t="s">
        <v>497</v>
      </c>
      <c r="B294" s="21" t="s">
        <v>308</v>
      </c>
      <c r="C294" s="22">
        <v>9994</v>
      </c>
      <c r="D294" s="32">
        <v>3333364.75</v>
      </c>
      <c r="E294" s="33"/>
      <c r="F294" s="32">
        <f>D294-E294</f>
        <v>3333364.75</v>
      </c>
      <c r="G294" s="32">
        <v>56518.83</v>
      </c>
      <c r="H294" s="32"/>
      <c r="I294" s="32">
        <f>G294-H294</f>
        <v>56518.83</v>
      </c>
      <c r="J294" s="32">
        <v>1381494.39</v>
      </c>
      <c r="K294" s="23">
        <f>(F294+I294)/C294</f>
        <v>339.19187312387436</v>
      </c>
      <c r="L294" s="23">
        <f>J294/C294</f>
        <v>138.23237842705623</v>
      </c>
      <c r="M294" s="30">
        <f>K294+L294</f>
        <v>477.42425155093059</v>
      </c>
    </row>
    <row r="295" spans="1:13" ht="15" customHeight="1">
      <c r="A295" s="27" t="s">
        <v>353</v>
      </c>
      <c r="B295" s="21" t="s">
        <v>347</v>
      </c>
      <c r="C295" s="22">
        <v>1433</v>
      </c>
      <c r="D295" s="32">
        <v>612779.56999999995</v>
      </c>
      <c r="E295" s="33"/>
      <c r="F295" s="32">
        <f>D295-E295</f>
        <v>612779.56999999995</v>
      </c>
      <c r="G295" s="32">
        <v>3013.29</v>
      </c>
      <c r="H295" s="32"/>
      <c r="I295" s="32">
        <f>G295-H295</f>
        <v>3013.29</v>
      </c>
      <c r="J295" s="32">
        <v>64895.63</v>
      </c>
      <c r="K295" s="23">
        <f>(F295+I295)/C295</f>
        <v>429.72286113049546</v>
      </c>
      <c r="L295" s="23">
        <f>J295/C295</f>
        <v>45.286552686671314</v>
      </c>
      <c r="M295" s="30">
        <f>K295+L295</f>
        <v>475.00941381716677</v>
      </c>
    </row>
    <row r="296" spans="1:13" ht="15" customHeight="1">
      <c r="A296" s="27" t="s">
        <v>525</v>
      </c>
      <c r="B296" s="21" t="s">
        <v>247</v>
      </c>
      <c r="C296" s="22">
        <v>7613</v>
      </c>
      <c r="D296" s="32">
        <v>2408309.9700000002</v>
      </c>
      <c r="E296" s="33"/>
      <c r="F296" s="32">
        <f>D296-E296</f>
        <v>2408309.9700000002</v>
      </c>
      <c r="G296" s="32">
        <v>54503.9</v>
      </c>
      <c r="H296" s="32"/>
      <c r="I296" s="32">
        <f>G296-H296</f>
        <v>54503.9</v>
      </c>
      <c r="J296" s="32">
        <v>1149639.3999999999</v>
      </c>
      <c r="K296" s="23">
        <f>(F296+I296)/C296</f>
        <v>323.50109943517668</v>
      </c>
      <c r="L296" s="23">
        <f>J296/C296</f>
        <v>151.01003546565084</v>
      </c>
      <c r="M296" s="30">
        <f>K296+L296</f>
        <v>474.51113490082753</v>
      </c>
    </row>
    <row r="297" spans="1:13" ht="15" customHeight="1">
      <c r="A297" s="27" t="s">
        <v>310</v>
      </c>
      <c r="B297" s="21" t="s">
        <v>308</v>
      </c>
      <c r="C297" s="22">
        <v>4405</v>
      </c>
      <c r="D297" s="32">
        <v>1705935.99</v>
      </c>
      <c r="E297" s="33"/>
      <c r="F297" s="32">
        <f>D297-E297</f>
        <v>1705935.99</v>
      </c>
      <c r="G297" s="32">
        <v>32378.26</v>
      </c>
      <c r="H297" s="32"/>
      <c r="I297" s="32">
        <f>G297-H297</f>
        <v>32378.26</v>
      </c>
      <c r="J297" s="32">
        <v>350136.44</v>
      </c>
      <c r="K297" s="23">
        <f>(F297+I297)/C297</f>
        <v>394.62298524404088</v>
      </c>
      <c r="L297" s="23">
        <f>J297/C297</f>
        <v>79.486138479001141</v>
      </c>
      <c r="M297" s="30">
        <f>K297+L297</f>
        <v>474.10912372304199</v>
      </c>
    </row>
    <row r="298" spans="1:13" ht="15" customHeight="1">
      <c r="A298" s="27" t="s">
        <v>541</v>
      </c>
      <c r="B298" s="21" t="s">
        <v>247</v>
      </c>
      <c r="C298" s="22">
        <v>6403</v>
      </c>
      <c r="D298" s="32">
        <v>2251956.75</v>
      </c>
      <c r="E298" s="33"/>
      <c r="F298" s="32">
        <f>D298-E298</f>
        <v>2251956.75</v>
      </c>
      <c r="G298" s="32">
        <v>21119.72</v>
      </c>
      <c r="H298" s="32"/>
      <c r="I298" s="32">
        <f>G298-H298</f>
        <v>21119.72</v>
      </c>
      <c r="J298" s="32">
        <v>758899.33</v>
      </c>
      <c r="K298" s="23">
        <f>(F298+I298)/C298</f>
        <v>355.00179134780575</v>
      </c>
      <c r="L298" s="23">
        <f>J298/C298</f>
        <v>118.52246290801186</v>
      </c>
      <c r="M298" s="30">
        <f>K298+L298</f>
        <v>473.5242542558176</v>
      </c>
    </row>
    <row r="299" spans="1:13" ht="15" customHeight="1">
      <c r="A299" s="27" t="s">
        <v>375</v>
      </c>
      <c r="B299" s="21" t="s">
        <v>358</v>
      </c>
      <c r="C299" s="22">
        <v>1814</v>
      </c>
      <c r="D299" s="32">
        <v>585740.44999999995</v>
      </c>
      <c r="E299" s="33"/>
      <c r="F299" s="32">
        <f>D299-E299</f>
        <v>585740.44999999995</v>
      </c>
      <c r="G299" s="32">
        <v>4172.5</v>
      </c>
      <c r="H299" s="32"/>
      <c r="I299" s="32">
        <f>G299-H299</f>
        <v>4172.5</v>
      </c>
      <c r="J299" s="32">
        <v>267726.11</v>
      </c>
      <c r="K299" s="23">
        <f>(F299+I299)/C299</f>
        <v>325.2000826901874</v>
      </c>
      <c r="L299" s="23">
        <f>J299/C299</f>
        <v>147.58881477398015</v>
      </c>
      <c r="M299" s="30">
        <f>K299+L299</f>
        <v>472.78889746416758</v>
      </c>
    </row>
    <row r="300" spans="1:13" ht="15" customHeight="1">
      <c r="A300" s="27" t="s">
        <v>349</v>
      </c>
      <c r="B300" s="21" t="s">
        <v>347</v>
      </c>
      <c r="C300" s="22">
        <v>795</v>
      </c>
      <c r="D300" s="32">
        <v>331106.36</v>
      </c>
      <c r="E300" s="33"/>
      <c r="F300" s="32">
        <f>D300-E300</f>
        <v>331106.36</v>
      </c>
      <c r="G300" s="32">
        <v>1999.54</v>
      </c>
      <c r="H300" s="32"/>
      <c r="I300" s="32">
        <f>G300-H300</f>
        <v>1999.54</v>
      </c>
      <c r="J300" s="32">
        <v>42301.79</v>
      </c>
      <c r="K300" s="23">
        <f>(F300+I300)/C300</f>
        <v>419.00113207547167</v>
      </c>
      <c r="L300" s="23">
        <f>J300/C300</f>
        <v>53.209798742138368</v>
      </c>
      <c r="M300" s="30">
        <f>K300+L300</f>
        <v>472.21093081761006</v>
      </c>
    </row>
    <row r="301" spans="1:13" ht="15" customHeight="1">
      <c r="A301" s="27" t="s">
        <v>436</v>
      </c>
      <c r="B301" s="21" t="s">
        <v>424</v>
      </c>
      <c r="C301" s="22">
        <v>2047</v>
      </c>
      <c r="D301" s="32">
        <v>580051</v>
      </c>
      <c r="E301" s="33"/>
      <c r="F301" s="32">
        <f>D301-E301</f>
        <v>580051</v>
      </c>
      <c r="G301" s="32">
        <v>24648.51</v>
      </c>
      <c r="H301" s="32"/>
      <c r="I301" s="32">
        <f>G301-H301</f>
        <v>24648.51</v>
      </c>
      <c r="J301" s="32">
        <v>358940.06</v>
      </c>
      <c r="K301" s="23">
        <f>(F301+I301)/C301</f>
        <v>295.40767464582314</v>
      </c>
      <c r="L301" s="23">
        <f>J301/C301</f>
        <v>175.34932095749878</v>
      </c>
      <c r="M301" s="30">
        <f>K301+L301</f>
        <v>470.75699560332191</v>
      </c>
    </row>
    <row r="302" spans="1:13" ht="15" customHeight="1">
      <c r="A302" s="27" t="s">
        <v>248</v>
      </c>
      <c r="B302" s="21" t="s">
        <v>247</v>
      </c>
      <c r="C302" s="22">
        <v>625</v>
      </c>
      <c r="D302" s="32">
        <v>203323.04</v>
      </c>
      <c r="E302" s="33"/>
      <c r="F302" s="32">
        <f>D302-E302</f>
        <v>203323.04</v>
      </c>
      <c r="G302" s="32">
        <v>4857.01</v>
      </c>
      <c r="H302" s="32"/>
      <c r="I302" s="32">
        <f>G302-H302</f>
        <v>4857.01</v>
      </c>
      <c r="J302" s="32">
        <v>85842.21</v>
      </c>
      <c r="K302" s="23">
        <f>(F302+I302)/C302</f>
        <v>333.08808000000005</v>
      </c>
      <c r="L302" s="23">
        <f>J302/C302</f>
        <v>137.34753600000002</v>
      </c>
      <c r="M302" s="30">
        <f>K302+L302</f>
        <v>470.4356160000001</v>
      </c>
    </row>
    <row r="303" spans="1:13" ht="15" customHeight="1">
      <c r="A303" s="27" t="s">
        <v>239</v>
      </c>
      <c r="B303" s="21" t="s">
        <v>172</v>
      </c>
      <c r="C303" s="22">
        <v>501</v>
      </c>
      <c r="D303" s="32">
        <v>170109.14</v>
      </c>
      <c r="E303" s="33"/>
      <c r="F303" s="32">
        <f>D303-E303</f>
        <v>170109.14</v>
      </c>
      <c r="G303" s="32">
        <v>941.33</v>
      </c>
      <c r="H303" s="32"/>
      <c r="I303" s="32">
        <f>G303-H303</f>
        <v>941.33</v>
      </c>
      <c r="J303" s="32">
        <v>64497.46</v>
      </c>
      <c r="K303" s="23">
        <f>(F303+I303)/C303</f>
        <v>341.4181037924152</v>
      </c>
      <c r="L303" s="23">
        <f>J303/C303</f>
        <v>128.73744510978042</v>
      </c>
      <c r="M303" s="30">
        <f>K303+L303</f>
        <v>470.15554890219562</v>
      </c>
    </row>
    <row r="304" spans="1:13" ht="15" customHeight="1">
      <c r="A304" s="27" t="s">
        <v>660</v>
      </c>
      <c r="B304" s="21" t="s">
        <v>131</v>
      </c>
      <c r="C304" s="22">
        <v>20836</v>
      </c>
      <c r="D304" s="32">
        <v>8119861.9400000004</v>
      </c>
      <c r="E304" s="33"/>
      <c r="F304" s="32">
        <f>D304-E304</f>
        <v>8119861.9400000004</v>
      </c>
      <c r="G304" s="32">
        <v>46096.32</v>
      </c>
      <c r="H304" s="32"/>
      <c r="I304" s="32">
        <f>G304-H304</f>
        <v>46096.32</v>
      </c>
      <c r="J304" s="32">
        <v>1582298.2</v>
      </c>
      <c r="K304" s="23">
        <f>(F304+I304)/C304</f>
        <v>391.91583125359955</v>
      </c>
      <c r="L304" s="23">
        <f>J304/C304</f>
        <v>75.94059320406987</v>
      </c>
      <c r="M304" s="30">
        <f>K304+L304</f>
        <v>467.85642445766939</v>
      </c>
    </row>
    <row r="305" spans="1:13" ht="15" customHeight="1">
      <c r="A305" s="27" t="s">
        <v>113</v>
      </c>
      <c r="B305" s="21" t="s">
        <v>1</v>
      </c>
      <c r="C305" s="22">
        <v>758</v>
      </c>
      <c r="D305" s="32">
        <v>167299.79</v>
      </c>
      <c r="E305" s="33"/>
      <c r="F305" s="32">
        <f>D305-E305</f>
        <v>167299.79</v>
      </c>
      <c r="G305" s="32">
        <v>16800.759999999998</v>
      </c>
      <c r="H305" s="32"/>
      <c r="I305" s="32">
        <f>G305-H305</f>
        <v>16800.759999999998</v>
      </c>
      <c r="J305" s="32">
        <v>170220.39</v>
      </c>
      <c r="K305" s="23">
        <f>(F305+I305)/C305</f>
        <v>242.87671503957785</v>
      </c>
      <c r="L305" s="23">
        <f>J305/C305</f>
        <v>224.56515831134567</v>
      </c>
      <c r="M305" s="30">
        <f>K305+L305</f>
        <v>467.44187335092352</v>
      </c>
    </row>
    <row r="306" spans="1:13" ht="15" customHeight="1">
      <c r="A306" s="27" t="s">
        <v>259</v>
      </c>
      <c r="B306" s="21" t="s">
        <v>247</v>
      </c>
      <c r="C306" s="22">
        <v>622</v>
      </c>
      <c r="D306" s="32">
        <v>192228.5</v>
      </c>
      <c r="E306" s="33"/>
      <c r="F306" s="32">
        <f>D306-E306</f>
        <v>192228.5</v>
      </c>
      <c r="G306" s="32">
        <v>8932.6200000000008</v>
      </c>
      <c r="H306" s="32"/>
      <c r="I306" s="32">
        <f>G306-H306</f>
        <v>8932.6200000000008</v>
      </c>
      <c r="J306" s="32">
        <v>89577.2</v>
      </c>
      <c r="K306" s="23">
        <f>(F306+I306)/C306</f>
        <v>323.41016077170417</v>
      </c>
      <c r="L306" s="23">
        <f>J306/C306</f>
        <v>144.01479099678457</v>
      </c>
      <c r="M306" s="30">
        <f>K306+L306</f>
        <v>467.42495176848877</v>
      </c>
    </row>
    <row r="307" spans="1:13" ht="15" customHeight="1">
      <c r="A307" s="27" t="s">
        <v>236</v>
      </c>
      <c r="B307" s="21" t="s">
        <v>172</v>
      </c>
      <c r="C307" s="22">
        <v>771</v>
      </c>
      <c r="D307" s="32">
        <v>335289.2</v>
      </c>
      <c r="E307" s="33"/>
      <c r="F307" s="32">
        <f>D307-E307</f>
        <v>335289.2</v>
      </c>
      <c r="G307" s="32">
        <v>5586.79</v>
      </c>
      <c r="H307" s="32"/>
      <c r="I307" s="32">
        <f>G307-H307</f>
        <v>5586.79</v>
      </c>
      <c r="J307" s="32">
        <v>19393.3</v>
      </c>
      <c r="K307" s="23">
        <f>(F307+I307)/C307</f>
        <v>442.12190661478598</v>
      </c>
      <c r="L307" s="23">
        <f>J307/C307</f>
        <v>25.153437094682229</v>
      </c>
      <c r="M307" s="30">
        <f>K307+L307</f>
        <v>467.27534370946819</v>
      </c>
    </row>
    <row r="308" spans="1:13" ht="15" customHeight="1">
      <c r="A308" s="27" t="s">
        <v>268</v>
      </c>
      <c r="B308" s="21" t="s">
        <v>247</v>
      </c>
      <c r="C308" s="22">
        <v>334</v>
      </c>
      <c r="D308" s="32">
        <v>105046.1</v>
      </c>
      <c r="E308" s="33"/>
      <c r="F308" s="32">
        <f>D308-E308</f>
        <v>105046.1</v>
      </c>
      <c r="G308" s="32">
        <v>4117.1099999999997</v>
      </c>
      <c r="H308" s="32"/>
      <c r="I308" s="32">
        <f>G308-H308</f>
        <v>4117.1099999999997</v>
      </c>
      <c r="J308" s="32">
        <v>46906.63</v>
      </c>
      <c r="K308" s="23">
        <f>(F308+I308)/C308</f>
        <v>326.83595808383234</v>
      </c>
      <c r="L308" s="23">
        <f>J308/C308</f>
        <v>140.43901197604791</v>
      </c>
      <c r="M308" s="30">
        <f>K308+L308</f>
        <v>467.27497005988027</v>
      </c>
    </row>
    <row r="309" spans="1:13" ht="15" customHeight="1">
      <c r="A309" s="27" t="s">
        <v>494</v>
      </c>
      <c r="B309" s="21" t="s">
        <v>358</v>
      </c>
      <c r="C309" s="22">
        <v>8398</v>
      </c>
      <c r="D309" s="32">
        <v>2959684.64</v>
      </c>
      <c r="E309" s="33"/>
      <c r="F309" s="32">
        <f>D309-E309</f>
        <v>2959684.64</v>
      </c>
      <c r="G309" s="32">
        <v>87835.14</v>
      </c>
      <c r="H309" s="32"/>
      <c r="I309" s="32">
        <f>G309-H309</f>
        <v>87835.14</v>
      </c>
      <c r="J309" s="32">
        <v>874684.61</v>
      </c>
      <c r="K309" s="23">
        <f>(F309+I309)/C309</f>
        <v>362.88637532745895</v>
      </c>
      <c r="L309" s="23">
        <f>J309/C309</f>
        <v>104.15391879018814</v>
      </c>
      <c r="M309" s="30">
        <f>K309+L309</f>
        <v>467.04029411764708</v>
      </c>
    </row>
    <row r="310" spans="1:13" ht="15" customHeight="1">
      <c r="A310" s="27" t="s">
        <v>639</v>
      </c>
      <c r="B310" s="21" t="s">
        <v>131</v>
      </c>
      <c r="C310" s="22">
        <v>21514</v>
      </c>
      <c r="D310" s="32">
        <v>8021015.4100000001</v>
      </c>
      <c r="E310" s="33"/>
      <c r="F310" s="32">
        <f>D310-E310</f>
        <v>8021015.4100000001</v>
      </c>
      <c r="G310" s="32">
        <v>216536.58</v>
      </c>
      <c r="H310" s="32"/>
      <c r="I310" s="32">
        <f>G310-H310</f>
        <v>216536.58</v>
      </c>
      <c r="J310" s="32">
        <v>1777025.84</v>
      </c>
      <c r="K310" s="23">
        <f>(F310+I310)/C310</f>
        <v>382.89262759133589</v>
      </c>
      <c r="L310" s="23">
        <f>J310/C310</f>
        <v>82.598579529608628</v>
      </c>
      <c r="M310" s="30">
        <f>K310+L310</f>
        <v>465.49120712094452</v>
      </c>
    </row>
    <row r="311" spans="1:13" ht="15" customHeight="1">
      <c r="A311" s="27" t="s">
        <v>143</v>
      </c>
      <c r="B311" s="21" t="s">
        <v>131</v>
      </c>
      <c r="C311" s="22">
        <v>2172</v>
      </c>
      <c r="D311" s="32">
        <v>628580.05000000005</v>
      </c>
      <c r="E311" s="33"/>
      <c r="F311" s="32">
        <f>D311-E311</f>
        <v>628580.05000000005</v>
      </c>
      <c r="G311" s="32">
        <v>139931.66</v>
      </c>
      <c r="H311" s="32"/>
      <c r="I311" s="32">
        <f>G311-H311</f>
        <v>139931.66</v>
      </c>
      <c r="J311" s="32">
        <v>242517.73</v>
      </c>
      <c r="K311" s="23">
        <f>(F311+I311)/C311</f>
        <v>353.82675414364644</v>
      </c>
      <c r="L311" s="23">
        <f>J311/C311</f>
        <v>111.65641344383057</v>
      </c>
      <c r="M311" s="30">
        <f>K311+L311</f>
        <v>465.483167587477</v>
      </c>
    </row>
    <row r="312" spans="1:13" ht="15" customHeight="1">
      <c r="A312" s="27" t="s">
        <v>689</v>
      </c>
      <c r="B312" s="21" t="s">
        <v>131</v>
      </c>
      <c r="C312" s="22">
        <v>145115</v>
      </c>
      <c r="D312" s="32">
        <v>54434010.719999999</v>
      </c>
      <c r="E312" s="33">
        <v>2164514.61</v>
      </c>
      <c r="F312" s="32">
        <f>D312-E312</f>
        <v>52269496.109999999</v>
      </c>
      <c r="G312" s="32">
        <v>5734096.4000000004</v>
      </c>
      <c r="H312" s="32">
        <v>2939504.02</v>
      </c>
      <c r="I312" s="32">
        <f>G312-H312</f>
        <v>2794592.3800000004</v>
      </c>
      <c r="J312" s="32">
        <v>12478044.42</v>
      </c>
      <c r="K312" s="23">
        <f>(F312+I312)/C312</f>
        <v>379.45139020776628</v>
      </c>
      <c r="L312" s="23">
        <f>J312/C312</f>
        <v>85.987281948799222</v>
      </c>
      <c r="M312" s="30">
        <f>K312+L312</f>
        <v>465.43867215656553</v>
      </c>
    </row>
    <row r="313" spans="1:13" ht="15" customHeight="1">
      <c r="A313" s="27" t="s">
        <v>57</v>
      </c>
      <c r="B313" s="21" t="s">
        <v>1</v>
      </c>
      <c r="C313" s="22">
        <v>2677</v>
      </c>
      <c r="D313" s="32">
        <v>827925.24</v>
      </c>
      <c r="E313" s="33"/>
      <c r="F313" s="32">
        <f>D313-E313</f>
        <v>827925.24</v>
      </c>
      <c r="G313" s="32">
        <v>39.19</v>
      </c>
      <c r="H313" s="32"/>
      <c r="I313" s="32">
        <f>G313-H313</f>
        <v>39.19</v>
      </c>
      <c r="J313" s="32">
        <v>417744.84</v>
      </c>
      <c r="K313" s="23">
        <f>(F313+I313)/C313</f>
        <v>309.28816959282778</v>
      </c>
      <c r="L313" s="23">
        <f>J313/C313</f>
        <v>156.04962271199105</v>
      </c>
      <c r="M313" s="30">
        <f>K313+L313</f>
        <v>465.33779230481883</v>
      </c>
    </row>
    <row r="314" spans="1:13" ht="15" customHeight="1">
      <c r="A314" s="27" t="s">
        <v>566</v>
      </c>
      <c r="B314" s="21" t="s">
        <v>1</v>
      </c>
      <c r="C314" s="22">
        <v>5570</v>
      </c>
      <c r="D314" s="32">
        <v>1402473.94</v>
      </c>
      <c r="E314" s="33"/>
      <c r="F314" s="32">
        <f>D314-E314</f>
        <v>1402473.94</v>
      </c>
      <c r="G314" s="32">
        <v>-9031.61</v>
      </c>
      <c r="H314" s="32"/>
      <c r="I314" s="32">
        <f>G314-H314</f>
        <v>-9031.61</v>
      </c>
      <c r="J314" s="32">
        <v>1197051.79</v>
      </c>
      <c r="K314" s="23">
        <f>(F314+I314)/C314</f>
        <v>250.16917953321362</v>
      </c>
      <c r="L314" s="23">
        <f>J314/C314</f>
        <v>214.91055475763017</v>
      </c>
      <c r="M314" s="30">
        <f>K314+L314</f>
        <v>465.07973429084382</v>
      </c>
    </row>
    <row r="315" spans="1:13" ht="15" customHeight="1">
      <c r="A315" s="27" t="s">
        <v>31</v>
      </c>
      <c r="B315" s="21" t="s">
        <v>1</v>
      </c>
      <c r="C315" s="22">
        <v>3820</v>
      </c>
      <c r="D315" s="32">
        <v>1001973.84</v>
      </c>
      <c r="E315" s="33"/>
      <c r="F315" s="32">
        <f>D315-E315</f>
        <v>1001973.84</v>
      </c>
      <c r="G315" s="32">
        <v>812.49</v>
      </c>
      <c r="H315" s="32"/>
      <c r="I315" s="32">
        <f>G315-H315</f>
        <v>812.49</v>
      </c>
      <c r="J315" s="32">
        <v>770533.15</v>
      </c>
      <c r="K315" s="23">
        <f>(F315+I315)/C315</f>
        <v>262.50951047120418</v>
      </c>
      <c r="L315" s="23">
        <f>J315/C315</f>
        <v>201.71024869109948</v>
      </c>
      <c r="M315" s="30">
        <f>K315+L315</f>
        <v>464.21975916230366</v>
      </c>
    </row>
    <row r="316" spans="1:13" ht="15" customHeight="1">
      <c r="A316" s="27" t="s">
        <v>114</v>
      </c>
      <c r="B316" s="21" t="s">
        <v>1</v>
      </c>
      <c r="C316" s="22">
        <v>1166</v>
      </c>
      <c r="D316" s="32">
        <v>330591.06</v>
      </c>
      <c r="E316" s="33"/>
      <c r="F316" s="32">
        <f>D316-E316</f>
        <v>330591.06</v>
      </c>
      <c r="G316" s="32">
        <v>6502.55</v>
      </c>
      <c r="H316" s="32"/>
      <c r="I316" s="32">
        <f>G316-H316</f>
        <v>6502.55</v>
      </c>
      <c r="J316" s="32">
        <v>204024.45</v>
      </c>
      <c r="K316" s="23">
        <f>(F316+I316)/C316</f>
        <v>289.10258147512866</v>
      </c>
      <c r="L316" s="23">
        <f>J316/C316</f>
        <v>174.97808747855919</v>
      </c>
      <c r="M316" s="30">
        <f>K316+L316</f>
        <v>464.08066895368785</v>
      </c>
    </row>
    <row r="317" spans="1:13" ht="15" customHeight="1">
      <c r="A317" s="27" t="s">
        <v>528</v>
      </c>
      <c r="B317" s="21" t="s">
        <v>424</v>
      </c>
      <c r="C317" s="22">
        <v>12647</v>
      </c>
      <c r="D317" s="32">
        <v>5138570.6500000004</v>
      </c>
      <c r="E317" s="33"/>
      <c r="F317" s="32">
        <f>D317-E317</f>
        <v>5138570.6500000004</v>
      </c>
      <c r="G317" s="32">
        <v>86568.320000000007</v>
      </c>
      <c r="H317" s="32"/>
      <c r="I317" s="32">
        <f>G317-H317</f>
        <v>86568.320000000007</v>
      </c>
      <c r="J317" s="32">
        <v>607846.03</v>
      </c>
      <c r="K317" s="23">
        <f>(F317+I317)/C317</f>
        <v>413.15244484858073</v>
      </c>
      <c r="L317" s="23">
        <f>J317/C317</f>
        <v>48.062467778919903</v>
      </c>
      <c r="M317" s="30">
        <f>K317+L317</f>
        <v>461.21491262750061</v>
      </c>
    </row>
    <row r="318" spans="1:13" ht="15" customHeight="1">
      <c r="A318" s="27" t="s">
        <v>439</v>
      </c>
      <c r="B318" s="21" t="s">
        <v>424</v>
      </c>
      <c r="C318" s="22">
        <v>1298</v>
      </c>
      <c r="D318" s="32">
        <v>351928.5</v>
      </c>
      <c r="E318" s="33"/>
      <c r="F318" s="32">
        <f>D318-E318</f>
        <v>351928.5</v>
      </c>
      <c r="G318" s="32">
        <v>7176.31</v>
      </c>
      <c r="H318" s="32"/>
      <c r="I318" s="32">
        <f>G318-H318</f>
        <v>7176.31</v>
      </c>
      <c r="J318" s="32">
        <v>238730.79</v>
      </c>
      <c r="K318" s="23">
        <f>(F318+I318)/C318</f>
        <v>276.66010015408318</v>
      </c>
      <c r="L318" s="23">
        <f>J318/C318</f>
        <v>183.92202619414485</v>
      </c>
      <c r="M318" s="30">
        <f>K318+L318</f>
        <v>460.58212634822803</v>
      </c>
    </row>
    <row r="319" spans="1:13" ht="15" customHeight="1">
      <c r="A319" s="27" t="s">
        <v>514</v>
      </c>
      <c r="B319" s="21" t="s">
        <v>131</v>
      </c>
      <c r="C319" s="22">
        <v>10690</v>
      </c>
      <c r="D319" s="32">
        <v>3582791.62</v>
      </c>
      <c r="E319" s="33"/>
      <c r="F319" s="32">
        <f>D319-E319</f>
        <v>3582791.62</v>
      </c>
      <c r="G319" s="32">
        <v>56271.96</v>
      </c>
      <c r="H319" s="32"/>
      <c r="I319" s="32">
        <f>G319-H319</f>
        <v>56271.96</v>
      </c>
      <c r="J319" s="32">
        <v>1280123.46</v>
      </c>
      <c r="K319" s="23">
        <f>(F319+I319)/C319</f>
        <v>340.41754724041158</v>
      </c>
      <c r="L319" s="23">
        <f>J319/C319</f>
        <v>119.7496220767072</v>
      </c>
      <c r="M319" s="30">
        <f>K319+L319</f>
        <v>460.16716931711881</v>
      </c>
    </row>
    <row r="320" spans="1:13" ht="15" customHeight="1">
      <c r="A320" s="27" t="s">
        <v>269</v>
      </c>
      <c r="B320" s="21" t="s">
        <v>247</v>
      </c>
      <c r="C320" s="22">
        <v>844</v>
      </c>
      <c r="D320" s="32">
        <v>258029.43</v>
      </c>
      <c r="E320" s="33"/>
      <c r="F320" s="32">
        <f>D320-E320</f>
        <v>258029.43</v>
      </c>
      <c r="G320" s="32">
        <v>4741.29</v>
      </c>
      <c r="H320" s="32"/>
      <c r="I320" s="32">
        <f>G320-H320</f>
        <v>4741.29</v>
      </c>
      <c r="J320" s="32">
        <v>125337.83</v>
      </c>
      <c r="K320" s="23">
        <f>(F320+I320)/C320</f>
        <v>311.33971563981038</v>
      </c>
      <c r="L320" s="23">
        <f>J320/C320</f>
        <v>148.50453791469195</v>
      </c>
      <c r="M320" s="30">
        <f>K320+L320</f>
        <v>459.8442535545023</v>
      </c>
    </row>
    <row r="321" spans="1:13" ht="15" customHeight="1">
      <c r="A321" s="27" t="s">
        <v>516</v>
      </c>
      <c r="B321" s="21" t="s">
        <v>308</v>
      </c>
      <c r="C321" s="22">
        <v>9518</v>
      </c>
      <c r="D321" s="32">
        <v>3950919.18</v>
      </c>
      <c r="E321" s="33"/>
      <c r="F321" s="32">
        <f>D321-E321</f>
        <v>3950919.18</v>
      </c>
      <c r="G321" s="32">
        <v>64851.86</v>
      </c>
      <c r="H321" s="32"/>
      <c r="I321" s="32">
        <f>G321-H321</f>
        <v>64851.86</v>
      </c>
      <c r="J321" s="32">
        <v>353031.26</v>
      </c>
      <c r="K321" s="23">
        <f>(F321+I321)/C321</f>
        <v>421.91332632906074</v>
      </c>
      <c r="L321" s="23">
        <f>J321/C321</f>
        <v>37.090907753729773</v>
      </c>
      <c r="M321" s="30">
        <f>K321+L321</f>
        <v>459.0042340827905</v>
      </c>
    </row>
    <row r="322" spans="1:13" ht="15" customHeight="1">
      <c r="A322" s="27" t="s">
        <v>673</v>
      </c>
      <c r="B322" s="21" t="s">
        <v>347</v>
      </c>
      <c r="C322" s="22">
        <v>63146</v>
      </c>
      <c r="D322" s="32">
        <v>22428431.059999999</v>
      </c>
      <c r="E322" s="33"/>
      <c r="F322" s="32">
        <f>D322-E322</f>
        <v>22428431.059999999</v>
      </c>
      <c r="G322" s="32">
        <v>-951796</v>
      </c>
      <c r="H322" s="32"/>
      <c r="I322" s="32">
        <f>G322-H322</f>
        <v>-951796</v>
      </c>
      <c r="J322" s="32">
        <v>7475590.0199999996</v>
      </c>
      <c r="K322" s="23">
        <f>(F322+I322)/C322</f>
        <v>340.1107759794761</v>
      </c>
      <c r="L322" s="23">
        <f>J322/C322</f>
        <v>118.38580464320779</v>
      </c>
      <c r="M322" s="30">
        <f>K322+L322</f>
        <v>458.49658062268389</v>
      </c>
    </row>
    <row r="323" spans="1:13" ht="15" customHeight="1">
      <c r="A323" s="27" t="s">
        <v>284</v>
      </c>
      <c r="B323" s="21" t="s">
        <v>247</v>
      </c>
      <c r="C323" s="22">
        <v>2208</v>
      </c>
      <c r="D323" s="32">
        <v>640899.48</v>
      </c>
      <c r="E323" s="33"/>
      <c r="F323" s="32">
        <f>D323-E323</f>
        <v>640899.48</v>
      </c>
      <c r="G323" s="32">
        <v>16769.189999999999</v>
      </c>
      <c r="H323" s="32"/>
      <c r="I323" s="32">
        <f>G323-H323</f>
        <v>16769.189999999999</v>
      </c>
      <c r="J323" s="32">
        <v>351977.49</v>
      </c>
      <c r="K323" s="23">
        <f>(F323+I323)/C323</f>
        <v>297.85718749999995</v>
      </c>
      <c r="L323" s="23">
        <f>J323/C323</f>
        <v>159.41009510869566</v>
      </c>
      <c r="M323" s="30">
        <f>K323+L323</f>
        <v>457.26728260869561</v>
      </c>
    </row>
    <row r="324" spans="1:13" ht="15" customHeight="1">
      <c r="A324" s="27" t="s">
        <v>530</v>
      </c>
      <c r="B324" s="21" t="s">
        <v>424</v>
      </c>
      <c r="C324" s="22">
        <v>5566</v>
      </c>
      <c r="D324" s="32">
        <v>1531428.62</v>
      </c>
      <c r="E324" s="33"/>
      <c r="F324" s="32">
        <f>D324-E324</f>
        <v>1531428.62</v>
      </c>
      <c r="G324" s="32">
        <v>28731.1</v>
      </c>
      <c r="H324" s="32"/>
      <c r="I324" s="32">
        <f>G324-H324</f>
        <v>28731.1</v>
      </c>
      <c r="J324" s="32">
        <v>982564.29</v>
      </c>
      <c r="K324" s="23">
        <f>(F324+I324)/C324</f>
        <v>280.30178224937123</v>
      </c>
      <c r="L324" s="23">
        <f>J324/C324</f>
        <v>176.52969637082285</v>
      </c>
      <c r="M324" s="30">
        <f>K324+L324</f>
        <v>456.83147862019405</v>
      </c>
    </row>
    <row r="325" spans="1:13" ht="15" customHeight="1">
      <c r="A325" s="27" t="s">
        <v>449</v>
      </c>
      <c r="B325" s="21" t="s">
        <v>424</v>
      </c>
      <c r="C325" s="22">
        <v>1601</v>
      </c>
      <c r="D325" s="32">
        <v>387306.55</v>
      </c>
      <c r="E325" s="33"/>
      <c r="F325" s="32">
        <f>D325-E325</f>
        <v>387306.55</v>
      </c>
      <c r="G325" s="32">
        <v>7097.59</v>
      </c>
      <c r="H325" s="32"/>
      <c r="I325" s="32">
        <f>G325-H325</f>
        <v>7097.59</v>
      </c>
      <c r="J325" s="32">
        <v>335558.62</v>
      </c>
      <c r="K325" s="23">
        <f>(F325+I325)/C325</f>
        <v>246.34861961274206</v>
      </c>
      <c r="L325" s="23">
        <f>J325/C325</f>
        <v>209.59314178638351</v>
      </c>
      <c r="M325" s="30">
        <f>K325+L325</f>
        <v>455.94176139912554</v>
      </c>
    </row>
    <row r="326" spans="1:13" ht="15" customHeight="1">
      <c r="A326" s="27" t="s">
        <v>456</v>
      </c>
      <c r="B326" s="21" t="s">
        <v>424</v>
      </c>
      <c r="C326" s="22">
        <v>1781</v>
      </c>
      <c r="D326" s="32">
        <v>530964.86</v>
      </c>
      <c r="E326" s="33"/>
      <c r="F326" s="32">
        <f>D326-E326</f>
        <v>530964.86</v>
      </c>
      <c r="G326" s="32">
        <v>12265.8</v>
      </c>
      <c r="H326" s="32"/>
      <c r="I326" s="32">
        <f>G326-H326</f>
        <v>12265.8</v>
      </c>
      <c r="J326" s="32">
        <v>267894.13</v>
      </c>
      <c r="K326" s="23">
        <f>(F326+I326)/C326</f>
        <v>305.01440763615949</v>
      </c>
      <c r="L326" s="23">
        <f>J326/C326</f>
        <v>150.41781583380123</v>
      </c>
      <c r="M326" s="30">
        <f>K326+L326</f>
        <v>455.43222346996072</v>
      </c>
    </row>
    <row r="327" spans="1:13" ht="15" customHeight="1">
      <c r="A327" s="27" t="s">
        <v>658</v>
      </c>
      <c r="B327" s="21" t="s">
        <v>424</v>
      </c>
      <c r="C327" s="22">
        <v>38339</v>
      </c>
      <c r="D327" s="32">
        <v>10932492.970000001</v>
      </c>
      <c r="E327" s="33"/>
      <c r="F327" s="32">
        <f>D327-E327</f>
        <v>10932492.970000001</v>
      </c>
      <c r="G327" s="32">
        <v>556307.69999999995</v>
      </c>
      <c r="H327" s="32"/>
      <c r="I327" s="32">
        <f>G327-H327</f>
        <v>556307.69999999995</v>
      </c>
      <c r="J327" s="32">
        <v>5940788.3099999996</v>
      </c>
      <c r="K327" s="23">
        <f>(F327+I327)/C327</f>
        <v>299.66354547588617</v>
      </c>
      <c r="L327" s="23">
        <f>J327/C327</f>
        <v>154.95418007772764</v>
      </c>
      <c r="M327" s="30">
        <f>K327+L327</f>
        <v>454.61772555361381</v>
      </c>
    </row>
    <row r="328" spans="1:13" ht="15" customHeight="1">
      <c r="A328" s="27" t="s">
        <v>45</v>
      </c>
      <c r="B328" s="21" t="s">
        <v>1</v>
      </c>
      <c r="C328" s="22">
        <v>715</v>
      </c>
      <c r="D328" s="32">
        <v>170711.04000000001</v>
      </c>
      <c r="E328" s="33"/>
      <c r="F328" s="32">
        <f>D328-E328</f>
        <v>170711.04000000001</v>
      </c>
      <c r="G328" s="32">
        <v>17372.91</v>
      </c>
      <c r="H328" s="32"/>
      <c r="I328" s="32">
        <f>G328-H328</f>
        <v>17372.91</v>
      </c>
      <c r="J328" s="32">
        <v>135669.74</v>
      </c>
      <c r="K328" s="23">
        <f>(F328+I328)/C328</f>
        <v>263.05447552447555</v>
      </c>
      <c r="L328" s="23">
        <f>J328/C328</f>
        <v>189.7478881118881</v>
      </c>
      <c r="M328" s="30">
        <f>K328+L328</f>
        <v>452.80236363636368</v>
      </c>
    </row>
    <row r="329" spans="1:13" ht="15" customHeight="1">
      <c r="A329" s="27" t="s">
        <v>394</v>
      </c>
      <c r="B329" s="21" t="s">
        <v>358</v>
      </c>
      <c r="C329" s="22">
        <v>751</v>
      </c>
      <c r="D329" s="32">
        <v>248366.46</v>
      </c>
      <c r="E329" s="33"/>
      <c r="F329" s="32">
        <f>D329-E329</f>
        <v>248366.46</v>
      </c>
      <c r="G329" s="32">
        <v>2716.86</v>
      </c>
      <c r="H329" s="32"/>
      <c r="I329" s="32">
        <f>G329-H329</f>
        <v>2716.86</v>
      </c>
      <c r="J329" s="32">
        <v>88575.99</v>
      </c>
      <c r="K329" s="23">
        <f>(F329+I329)/C329</f>
        <v>334.33198402130489</v>
      </c>
      <c r="L329" s="23">
        <f>J329/C329</f>
        <v>117.94406125166445</v>
      </c>
      <c r="M329" s="30">
        <f>K329+L329</f>
        <v>452.27604527296933</v>
      </c>
    </row>
    <row r="330" spans="1:13" ht="15" customHeight="1">
      <c r="A330" s="27" t="s">
        <v>545</v>
      </c>
      <c r="B330" s="21" t="s">
        <v>1</v>
      </c>
      <c r="C330" s="22">
        <v>8454</v>
      </c>
      <c r="D330" s="32">
        <v>2644358.23</v>
      </c>
      <c r="E330" s="33"/>
      <c r="F330" s="32">
        <f>D330-E330</f>
        <v>2644358.23</v>
      </c>
      <c r="G330" s="32">
        <v>72542.66</v>
      </c>
      <c r="H330" s="32"/>
      <c r="I330" s="32">
        <f>G330-H330</f>
        <v>72542.66</v>
      </c>
      <c r="J330" s="32">
        <v>1098200.1599999999</v>
      </c>
      <c r="K330" s="23">
        <f>(F330+I330)/C330</f>
        <v>321.37460255500355</v>
      </c>
      <c r="L330" s="23">
        <f>J330/C330</f>
        <v>129.90302342086585</v>
      </c>
      <c r="M330" s="30">
        <f>K330+L330</f>
        <v>451.2776259758694</v>
      </c>
    </row>
    <row r="331" spans="1:13" ht="15" customHeight="1">
      <c r="A331" s="27" t="s">
        <v>690</v>
      </c>
      <c r="B331" s="21" t="s">
        <v>424</v>
      </c>
      <c r="C331" s="22">
        <v>132551</v>
      </c>
      <c r="D331" s="32">
        <v>45700259.32</v>
      </c>
      <c r="E331" s="33">
        <v>1676353.71</v>
      </c>
      <c r="F331" s="32">
        <f>D331-E331</f>
        <v>44023905.609999999</v>
      </c>
      <c r="G331" s="32">
        <v>4882064.03</v>
      </c>
      <c r="H331" s="32">
        <v>2577720.38</v>
      </c>
      <c r="I331" s="32">
        <f>G331-H331</f>
        <v>2304343.6500000004</v>
      </c>
      <c r="J331" s="32">
        <v>13386994.75</v>
      </c>
      <c r="K331" s="23">
        <f>(F331+I331)/C331</f>
        <v>349.51263483489373</v>
      </c>
      <c r="L331" s="23">
        <f>J331/C331</f>
        <v>100.9950490754502</v>
      </c>
      <c r="M331" s="30">
        <f>K331+L331</f>
        <v>450.50768391034393</v>
      </c>
    </row>
    <row r="332" spans="1:13" ht="15" customHeight="1">
      <c r="A332" s="27" t="s">
        <v>285</v>
      </c>
      <c r="B332" s="21" t="s">
        <v>247</v>
      </c>
      <c r="C332" s="22">
        <v>2305</v>
      </c>
      <c r="D332" s="32">
        <v>589092.19999999995</v>
      </c>
      <c r="E332" s="33"/>
      <c r="F332" s="32">
        <f>D332-E332</f>
        <v>589092.19999999995</v>
      </c>
      <c r="G332" s="32">
        <v>16156.2</v>
      </c>
      <c r="H332" s="32"/>
      <c r="I332" s="32">
        <f>G332-H332</f>
        <v>16156.2</v>
      </c>
      <c r="J332" s="32">
        <v>430201.17</v>
      </c>
      <c r="K332" s="23">
        <f>(F332+I332)/C332</f>
        <v>262.58065075921905</v>
      </c>
      <c r="L332" s="23">
        <f>J332/C332</f>
        <v>186.63825162689804</v>
      </c>
      <c r="M332" s="30">
        <f>K332+L332</f>
        <v>449.21890238611707</v>
      </c>
    </row>
    <row r="333" spans="1:13" ht="15" customHeight="1">
      <c r="A333" s="27" t="s">
        <v>417</v>
      </c>
      <c r="B333" s="21" t="s">
        <v>358</v>
      </c>
      <c r="C333" s="22">
        <v>244</v>
      </c>
      <c r="D333" s="32">
        <v>61930.09</v>
      </c>
      <c r="E333" s="33"/>
      <c r="F333" s="32">
        <f>D333-E333</f>
        <v>61930.09</v>
      </c>
      <c r="G333" s="32">
        <v>382.39</v>
      </c>
      <c r="H333" s="32"/>
      <c r="I333" s="32">
        <f>G333-H333</f>
        <v>382.39</v>
      </c>
      <c r="J333" s="32">
        <v>47156.800000000003</v>
      </c>
      <c r="K333" s="23">
        <f>(F333+I333)/C333</f>
        <v>255.37901639344261</v>
      </c>
      <c r="L333" s="23">
        <f>J333/C333</f>
        <v>193.26557377049181</v>
      </c>
      <c r="M333" s="30">
        <f>K333+L333</f>
        <v>448.64459016393442</v>
      </c>
    </row>
    <row r="334" spans="1:13" ht="15" customHeight="1">
      <c r="A334" s="27" t="s">
        <v>3</v>
      </c>
      <c r="B334" s="21" t="s">
        <v>1</v>
      </c>
      <c r="C334" s="22">
        <v>1889</v>
      </c>
      <c r="D334" s="32">
        <v>509090.87</v>
      </c>
      <c r="E334" s="33"/>
      <c r="F334" s="32">
        <f>D334-E334</f>
        <v>509090.87</v>
      </c>
      <c r="G334" s="32">
        <v>18149.52</v>
      </c>
      <c r="H334" s="32"/>
      <c r="I334" s="32">
        <f>G334-H334</f>
        <v>18149.52</v>
      </c>
      <c r="J334" s="32">
        <v>319598.51</v>
      </c>
      <c r="K334" s="23">
        <f>(F334+I334)/C334</f>
        <v>279.11084700899949</v>
      </c>
      <c r="L334" s="23">
        <f>J334/C334</f>
        <v>169.18925886712546</v>
      </c>
      <c r="M334" s="30">
        <f>K334+L334</f>
        <v>448.30010587612492</v>
      </c>
    </row>
    <row r="335" spans="1:13" ht="15" customHeight="1">
      <c r="A335" s="27" t="s">
        <v>531</v>
      </c>
      <c r="B335" s="21" t="s">
        <v>247</v>
      </c>
      <c r="C335" s="22">
        <v>9916</v>
      </c>
      <c r="D335" s="32">
        <v>2764904.59</v>
      </c>
      <c r="E335" s="33"/>
      <c r="F335" s="32">
        <f>D335-E335</f>
        <v>2764904.59</v>
      </c>
      <c r="G335" s="32">
        <v>50801.9</v>
      </c>
      <c r="H335" s="32"/>
      <c r="I335" s="32">
        <f>G335-H335</f>
        <v>50801.9</v>
      </c>
      <c r="J335" s="32">
        <v>1629519.33</v>
      </c>
      <c r="K335" s="23">
        <f>(F335+I335)/C335</f>
        <v>283.95587837837837</v>
      </c>
      <c r="L335" s="23">
        <f>J335/C335</f>
        <v>164.33232452601857</v>
      </c>
      <c r="M335" s="30">
        <f>K335+L335</f>
        <v>448.28820290439694</v>
      </c>
    </row>
    <row r="336" spans="1:13" ht="15" customHeight="1">
      <c r="A336" s="27" t="s">
        <v>526</v>
      </c>
      <c r="B336" s="21" t="s">
        <v>358</v>
      </c>
      <c r="C336" s="22">
        <v>5327</v>
      </c>
      <c r="D336" s="32">
        <v>1757911.29</v>
      </c>
      <c r="E336" s="33"/>
      <c r="F336" s="32">
        <f>D336-E336</f>
        <v>1757911.29</v>
      </c>
      <c r="G336" s="32">
        <v>17685.78</v>
      </c>
      <c r="H336" s="32"/>
      <c r="I336" s="32">
        <f>G336-H336</f>
        <v>17685.78</v>
      </c>
      <c r="J336" s="32">
        <v>609532.64</v>
      </c>
      <c r="K336" s="23">
        <f>(F336+I336)/C336</f>
        <v>333.32026844377702</v>
      </c>
      <c r="L336" s="23">
        <f>J336/C336</f>
        <v>114.42324760653275</v>
      </c>
      <c r="M336" s="30">
        <f>K336+L336</f>
        <v>447.74351605030978</v>
      </c>
    </row>
    <row r="337" spans="1:13" ht="15" customHeight="1">
      <c r="A337" s="27" t="s">
        <v>653</v>
      </c>
      <c r="B337" s="21" t="s">
        <v>424</v>
      </c>
      <c r="C337" s="22">
        <v>21667</v>
      </c>
      <c r="D337" s="32">
        <v>7856451.04</v>
      </c>
      <c r="E337" s="33"/>
      <c r="F337" s="32">
        <f>D337-E337</f>
        <v>7856451.04</v>
      </c>
      <c r="G337" s="32">
        <v>85928.87</v>
      </c>
      <c r="H337" s="32"/>
      <c r="I337" s="32">
        <f>G337-H337</f>
        <v>85928.87</v>
      </c>
      <c r="J337" s="32">
        <v>1755581.6</v>
      </c>
      <c r="K337" s="23">
        <f>(F337+I337)/C337</f>
        <v>366.56574098860017</v>
      </c>
      <c r="L337" s="23">
        <f>J337/C337</f>
        <v>81.025596529284172</v>
      </c>
      <c r="M337" s="30">
        <f>K337+L337</f>
        <v>447.59133751788431</v>
      </c>
    </row>
    <row r="338" spans="1:13" ht="15" customHeight="1">
      <c r="A338" s="27" t="s">
        <v>233</v>
      </c>
      <c r="B338" s="21" t="s">
        <v>172</v>
      </c>
      <c r="C338" s="22">
        <v>2841</v>
      </c>
      <c r="D338" s="32">
        <v>1151538.98</v>
      </c>
      <c r="E338" s="33"/>
      <c r="F338" s="32">
        <f>D338-E338</f>
        <v>1151538.98</v>
      </c>
      <c r="G338" s="32">
        <v>28741.25</v>
      </c>
      <c r="H338" s="32"/>
      <c r="I338" s="32">
        <f>G338-H338</f>
        <v>28741.25</v>
      </c>
      <c r="J338" s="32">
        <v>88522.03</v>
      </c>
      <c r="K338" s="23">
        <f>(F338+I338)/C338</f>
        <v>415.44534670890533</v>
      </c>
      <c r="L338" s="23">
        <f>J338/C338</f>
        <v>31.158757479760649</v>
      </c>
      <c r="M338" s="30">
        <f>K338+L338</f>
        <v>446.60410418866599</v>
      </c>
    </row>
    <row r="339" spans="1:13" ht="15" customHeight="1">
      <c r="A339" s="27" t="s">
        <v>263</v>
      </c>
      <c r="B339" s="21" t="s">
        <v>247</v>
      </c>
      <c r="C339" s="22">
        <v>2114</v>
      </c>
      <c r="D339" s="32">
        <v>691134.54</v>
      </c>
      <c r="E339" s="33"/>
      <c r="F339" s="32">
        <f>D339-E339</f>
        <v>691134.54</v>
      </c>
      <c r="G339" s="32">
        <v>14602.76</v>
      </c>
      <c r="H339" s="32"/>
      <c r="I339" s="32">
        <f>G339-H339</f>
        <v>14602.76</v>
      </c>
      <c r="J339" s="32">
        <v>238278.04</v>
      </c>
      <c r="K339" s="23">
        <f>(F339+I339)/C339</f>
        <v>333.83978240302747</v>
      </c>
      <c r="L339" s="23">
        <f>J339/C339</f>
        <v>112.71430463576159</v>
      </c>
      <c r="M339" s="30">
        <f>K339+L339</f>
        <v>446.55408703878908</v>
      </c>
    </row>
    <row r="340" spans="1:13" ht="15" customHeight="1">
      <c r="A340" s="27" t="s">
        <v>328</v>
      </c>
      <c r="B340" s="21" t="s">
        <v>308</v>
      </c>
      <c r="C340" s="22">
        <v>4886</v>
      </c>
      <c r="D340" s="32">
        <v>1925446.03</v>
      </c>
      <c r="E340" s="33"/>
      <c r="F340" s="32">
        <f>D340-E340</f>
        <v>1925446.03</v>
      </c>
      <c r="G340" s="32">
        <v>28092.95</v>
      </c>
      <c r="H340" s="32"/>
      <c r="I340" s="32">
        <f>G340-H340</f>
        <v>28092.95</v>
      </c>
      <c r="J340" s="32">
        <v>221746.88</v>
      </c>
      <c r="K340" s="23">
        <f>(F340+I340)/C340</f>
        <v>399.82377814162913</v>
      </c>
      <c r="L340" s="23">
        <f>J340/C340</f>
        <v>45.384134261154323</v>
      </c>
      <c r="M340" s="30">
        <f>K340+L340</f>
        <v>445.20791240278345</v>
      </c>
    </row>
    <row r="341" spans="1:13" ht="15" customHeight="1">
      <c r="A341" s="27" t="s">
        <v>137</v>
      </c>
      <c r="B341" s="21" t="s">
        <v>131</v>
      </c>
      <c r="C341" s="22">
        <v>3924</v>
      </c>
      <c r="D341" s="32">
        <v>975162.64</v>
      </c>
      <c r="E341" s="33"/>
      <c r="F341" s="32">
        <f>D341-E341</f>
        <v>975162.64</v>
      </c>
      <c r="G341" s="32">
        <v>102111.3</v>
      </c>
      <c r="H341" s="32"/>
      <c r="I341" s="32">
        <f>G341-H341</f>
        <v>102111.3</v>
      </c>
      <c r="J341" s="32">
        <v>668500.26</v>
      </c>
      <c r="K341" s="23">
        <f>(F341+I341)/C341</f>
        <v>274.53464322120283</v>
      </c>
      <c r="L341" s="23">
        <f>J341/C341</f>
        <v>170.36194189602446</v>
      </c>
      <c r="M341" s="30">
        <f>K341+L341</f>
        <v>444.89658511722729</v>
      </c>
    </row>
    <row r="342" spans="1:13" ht="15" customHeight="1">
      <c r="A342" s="27" t="s">
        <v>275</v>
      </c>
      <c r="B342" s="21" t="s">
        <v>247</v>
      </c>
      <c r="C342" s="22">
        <v>666</v>
      </c>
      <c r="D342" s="32">
        <v>159077.57999999999</v>
      </c>
      <c r="E342" s="33"/>
      <c r="F342" s="32">
        <f>D342-E342</f>
        <v>159077.57999999999</v>
      </c>
      <c r="G342" s="32">
        <v>2576.35</v>
      </c>
      <c r="H342" s="32"/>
      <c r="I342" s="32">
        <f>G342-H342</f>
        <v>2576.35</v>
      </c>
      <c r="J342" s="32">
        <v>134610.20000000001</v>
      </c>
      <c r="K342" s="23">
        <f>(F342+I342)/C342</f>
        <v>242.72361861861862</v>
      </c>
      <c r="L342" s="23">
        <f>J342/C342</f>
        <v>202.11741741741744</v>
      </c>
      <c r="M342" s="30">
        <f>K342+L342</f>
        <v>444.84103603603603</v>
      </c>
    </row>
    <row r="343" spans="1:13" ht="15" customHeight="1">
      <c r="A343" s="27" t="s">
        <v>297</v>
      </c>
      <c r="B343" s="21" t="s">
        <v>247</v>
      </c>
      <c r="C343" s="22">
        <v>1797</v>
      </c>
      <c r="D343" s="32">
        <v>503941.61</v>
      </c>
      <c r="E343" s="33"/>
      <c r="F343" s="32">
        <f>D343-E343</f>
        <v>503941.61</v>
      </c>
      <c r="G343" s="32">
        <v>17647.689999999999</v>
      </c>
      <c r="H343" s="32"/>
      <c r="I343" s="32">
        <f>G343-H343</f>
        <v>17647.689999999999</v>
      </c>
      <c r="J343" s="32">
        <v>277771.34999999998</v>
      </c>
      <c r="K343" s="23">
        <f>(F343+I343)/C343</f>
        <v>290.25559265442405</v>
      </c>
      <c r="L343" s="23">
        <f>J343/C343</f>
        <v>154.57504173622704</v>
      </c>
      <c r="M343" s="30">
        <f>K343+L343</f>
        <v>444.83063439065108</v>
      </c>
    </row>
    <row r="344" spans="1:13" ht="15" customHeight="1">
      <c r="A344" s="27" t="s">
        <v>696</v>
      </c>
      <c r="B344" s="21" t="s">
        <v>172</v>
      </c>
      <c r="C344" s="22">
        <v>436</v>
      </c>
      <c r="D344" s="32">
        <v>97832.93</v>
      </c>
      <c r="E344" s="33"/>
      <c r="F344" s="32">
        <f>D344-E344</f>
        <v>97832.93</v>
      </c>
      <c r="G344" s="32">
        <v>6060.45</v>
      </c>
      <c r="H344" s="32"/>
      <c r="I344" s="32">
        <f>G344-H344</f>
        <v>6060.45</v>
      </c>
      <c r="J344" s="32">
        <v>89835.18</v>
      </c>
      <c r="K344" s="23">
        <f>(F344+I344)/C344</f>
        <v>238.28756880733943</v>
      </c>
      <c r="L344" s="23">
        <f>J344/C344</f>
        <v>206.04399082568807</v>
      </c>
      <c r="M344" s="30">
        <f>K344+L344</f>
        <v>444.3315596330275</v>
      </c>
    </row>
    <row r="345" spans="1:13" ht="15" customHeight="1">
      <c r="A345" s="27" t="s">
        <v>220</v>
      </c>
      <c r="B345" s="21" t="s">
        <v>172</v>
      </c>
      <c r="C345" s="22">
        <v>263</v>
      </c>
      <c r="D345" s="32">
        <v>68074.25</v>
      </c>
      <c r="E345" s="33"/>
      <c r="F345" s="32">
        <f>D345-E345</f>
        <v>68074.25</v>
      </c>
      <c r="G345" s="32">
        <v>1552.44</v>
      </c>
      <c r="H345" s="32"/>
      <c r="I345" s="32">
        <f>G345-H345</f>
        <v>1552.44</v>
      </c>
      <c r="J345" s="32">
        <v>47138.69</v>
      </c>
      <c r="K345" s="23">
        <f>(F345+I345)/C345</f>
        <v>264.74026615969581</v>
      </c>
      <c r="L345" s="23">
        <f>J345/C345</f>
        <v>179.23456273764259</v>
      </c>
      <c r="M345" s="30">
        <f>K345+L345</f>
        <v>443.9748288973384</v>
      </c>
    </row>
    <row r="346" spans="1:13" ht="15" customHeight="1">
      <c r="A346" s="27" t="s">
        <v>507</v>
      </c>
      <c r="B346" s="21" t="s">
        <v>308</v>
      </c>
      <c r="C346" s="22">
        <v>7547</v>
      </c>
      <c r="D346" s="32">
        <v>2552187.9</v>
      </c>
      <c r="E346" s="33"/>
      <c r="F346" s="32">
        <f>D346-E346</f>
        <v>2552187.9</v>
      </c>
      <c r="G346" s="32">
        <v>32222.04</v>
      </c>
      <c r="H346" s="32"/>
      <c r="I346" s="32">
        <f>G346-H346</f>
        <v>32222.04</v>
      </c>
      <c r="J346" s="32">
        <v>764269.57</v>
      </c>
      <c r="K346" s="23">
        <f>(F346+I346)/C346</f>
        <v>342.44202199549488</v>
      </c>
      <c r="L346" s="23">
        <f>J346/C346</f>
        <v>101.26799655492248</v>
      </c>
      <c r="M346" s="30">
        <f>K346+L346</f>
        <v>443.71001855041737</v>
      </c>
    </row>
    <row r="347" spans="1:13" ht="15" customHeight="1">
      <c r="A347" s="27" t="s">
        <v>657</v>
      </c>
      <c r="B347" s="21" t="s">
        <v>172</v>
      </c>
      <c r="C347" s="22">
        <v>24697</v>
      </c>
      <c r="D347" s="32">
        <v>7446350.21</v>
      </c>
      <c r="E347" s="33"/>
      <c r="F347" s="32">
        <f>D347-E347</f>
        <v>7446350.21</v>
      </c>
      <c r="G347" s="32">
        <v>105647.95</v>
      </c>
      <c r="H347" s="32"/>
      <c r="I347" s="32">
        <f>G347-H347</f>
        <v>105647.95</v>
      </c>
      <c r="J347" s="32">
        <v>3381616.17</v>
      </c>
      <c r="K347" s="23">
        <f>(F347+I347)/C347</f>
        <v>305.78605336680567</v>
      </c>
      <c r="L347" s="23">
        <f>J347/C347</f>
        <v>136.92416771267764</v>
      </c>
      <c r="M347" s="30">
        <f>K347+L347</f>
        <v>442.71022107948329</v>
      </c>
    </row>
    <row r="348" spans="1:13" ht="15" customHeight="1">
      <c r="A348" s="27" t="s">
        <v>161</v>
      </c>
      <c r="B348" s="21" t="s">
        <v>131</v>
      </c>
      <c r="C348" s="22">
        <v>3891</v>
      </c>
      <c r="D348" s="32">
        <v>1203873.5</v>
      </c>
      <c r="E348" s="33"/>
      <c r="F348" s="32">
        <f>D348-E348</f>
        <v>1203873.5</v>
      </c>
      <c r="G348" s="32">
        <v>32062.18</v>
      </c>
      <c r="H348" s="32"/>
      <c r="I348" s="32">
        <f>G348-H348</f>
        <v>32062.18</v>
      </c>
      <c r="J348" s="32">
        <v>485703.77</v>
      </c>
      <c r="K348" s="23">
        <f>(F348+I348)/C348</f>
        <v>317.63959907478795</v>
      </c>
      <c r="L348" s="23">
        <f>J348/C348</f>
        <v>124.82749164739143</v>
      </c>
      <c r="M348" s="30">
        <f>K348+L348</f>
        <v>442.46709072217936</v>
      </c>
    </row>
    <row r="349" spans="1:13" ht="15" customHeight="1">
      <c r="A349" s="27" t="s">
        <v>370</v>
      </c>
      <c r="B349" s="21" t="s">
        <v>358</v>
      </c>
      <c r="C349" s="22">
        <v>4238</v>
      </c>
      <c r="D349" s="32">
        <v>1572649.1</v>
      </c>
      <c r="E349" s="33"/>
      <c r="F349" s="32">
        <f>D349-E349</f>
        <v>1572649.1</v>
      </c>
      <c r="G349" s="32">
        <v>10783.24</v>
      </c>
      <c r="H349" s="32"/>
      <c r="I349" s="32">
        <f>G349-H349</f>
        <v>10783.24</v>
      </c>
      <c r="J349" s="32">
        <v>289899.03999999998</v>
      </c>
      <c r="K349" s="23">
        <f>(F349+I349)/C349</f>
        <v>373.62726285983956</v>
      </c>
      <c r="L349" s="23">
        <f>J349/C349</f>
        <v>68.404681453515806</v>
      </c>
      <c r="M349" s="30">
        <f>K349+L349</f>
        <v>442.03194431335538</v>
      </c>
    </row>
    <row r="350" spans="1:13" ht="15" customHeight="1">
      <c r="A350" s="27" t="s">
        <v>529</v>
      </c>
      <c r="B350" s="21" t="s">
        <v>1</v>
      </c>
      <c r="C350" s="22">
        <v>13848</v>
      </c>
      <c r="D350" s="32">
        <v>4097647.12</v>
      </c>
      <c r="E350" s="33"/>
      <c r="F350" s="32">
        <f>D350-E350</f>
        <v>4097647.12</v>
      </c>
      <c r="G350" s="32">
        <v>109372.22</v>
      </c>
      <c r="H350" s="32"/>
      <c r="I350" s="32">
        <f>G350-H350</f>
        <v>109372.22</v>
      </c>
      <c r="J350" s="32">
        <v>1912971.37</v>
      </c>
      <c r="K350" s="23">
        <f>(F350+I350)/C350</f>
        <v>303.79977902946274</v>
      </c>
      <c r="L350" s="23">
        <f>J350/C350</f>
        <v>138.14062463893703</v>
      </c>
      <c r="M350" s="30">
        <f>K350+L350</f>
        <v>441.94040366839977</v>
      </c>
    </row>
    <row r="351" spans="1:13" ht="15" customHeight="1">
      <c r="A351" s="27" t="s">
        <v>654</v>
      </c>
      <c r="B351" s="21" t="s">
        <v>308</v>
      </c>
      <c r="C351" s="22">
        <v>30173</v>
      </c>
      <c r="D351" s="32">
        <v>8501349.0299999993</v>
      </c>
      <c r="E351" s="33"/>
      <c r="F351" s="32">
        <f>D351-E351</f>
        <v>8501349.0299999993</v>
      </c>
      <c r="G351" s="32">
        <v>236105.11</v>
      </c>
      <c r="H351" s="32"/>
      <c r="I351" s="32">
        <f>G351-H351</f>
        <v>236105.11</v>
      </c>
      <c r="J351" s="32">
        <v>4581502.22</v>
      </c>
      <c r="K351" s="23">
        <f>(F351+I351)/C351</f>
        <v>289.57856825638811</v>
      </c>
      <c r="L351" s="23">
        <f>J351/C351</f>
        <v>151.84112352102872</v>
      </c>
      <c r="M351" s="30">
        <f>K351+L351</f>
        <v>441.4196917774168</v>
      </c>
    </row>
    <row r="352" spans="1:13" ht="15" customHeight="1">
      <c r="A352" s="27" t="s">
        <v>329</v>
      </c>
      <c r="B352" s="21" t="s">
        <v>308</v>
      </c>
      <c r="C352" s="22">
        <v>2471</v>
      </c>
      <c r="D352" s="32">
        <v>717720.58</v>
      </c>
      <c r="E352" s="33"/>
      <c r="F352" s="32">
        <f>D352-E352</f>
        <v>717720.58</v>
      </c>
      <c r="G352" s="32">
        <v>0</v>
      </c>
      <c r="H352" s="32"/>
      <c r="I352" s="32">
        <f>G352-H352</f>
        <v>0</v>
      </c>
      <c r="J352" s="32">
        <v>370569.78</v>
      </c>
      <c r="K352" s="23">
        <f>(F352+I352)/C352</f>
        <v>290.4575394577094</v>
      </c>
      <c r="L352" s="23">
        <f>J352/C352</f>
        <v>149.9675354107649</v>
      </c>
      <c r="M352" s="30">
        <f>K352+L352</f>
        <v>440.42507486847433</v>
      </c>
    </row>
    <row r="353" spans="1:13" ht="15" customHeight="1">
      <c r="A353" s="27" t="s">
        <v>655</v>
      </c>
      <c r="B353" s="21" t="s">
        <v>308</v>
      </c>
      <c r="C353" s="22">
        <v>23209</v>
      </c>
      <c r="D353" s="32">
        <v>7427587.0899999999</v>
      </c>
      <c r="E353" s="33"/>
      <c r="F353" s="32">
        <f>D353-E353</f>
        <v>7427587.0899999999</v>
      </c>
      <c r="G353" s="32">
        <v>75412.22</v>
      </c>
      <c r="H353" s="32"/>
      <c r="I353" s="32">
        <f>G353-H353</f>
        <v>75412.22</v>
      </c>
      <c r="J353" s="32">
        <v>2714265.76</v>
      </c>
      <c r="K353" s="23">
        <f>(F353+I353)/C353</f>
        <v>323.27973243138433</v>
      </c>
      <c r="L353" s="23">
        <f>J353/C353</f>
        <v>116.94884570640698</v>
      </c>
      <c r="M353" s="30">
        <f>K353+L353</f>
        <v>440.22857813779132</v>
      </c>
    </row>
    <row r="354" spans="1:13" ht="15" customHeight="1">
      <c r="A354" s="27" t="s">
        <v>656</v>
      </c>
      <c r="B354" s="21" t="s">
        <v>424</v>
      </c>
      <c r="C354" s="22">
        <v>40087</v>
      </c>
      <c r="D354" s="32">
        <v>13939523.890000001</v>
      </c>
      <c r="E354" s="33"/>
      <c r="F354" s="32">
        <f>D354-E354</f>
        <v>13939523.890000001</v>
      </c>
      <c r="G354" s="32">
        <v>300657.88</v>
      </c>
      <c r="H354" s="32"/>
      <c r="I354" s="32">
        <f>G354-H354</f>
        <v>300657.88</v>
      </c>
      <c r="J354" s="32">
        <v>3393326.62</v>
      </c>
      <c r="K354" s="23">
        <f>(F354+I354)/C354</f>
        <v>355.2319148352334</v>
      </c>
      <c r="L354" s="23">
        <f>J354/C354</f>
        <v>84.649053807967675</v>
      </c>
      <c r="M354" s="30">
        <f>K354+L354</f>
        <v>439.88096864320107</v>
      </c>
    </row>
    <row r="355" spans="1:13" ht="15" customHeight="1">
      <c r="A355" s="27" t="s">
        <v>193</v>
      </c>
      <c r="B355" s="21" t="s">
        <v>172</v>
      </c>
      <c r="C355" s="22">
        <v>217</v>
      </c>
      <c r="D355" s="32">
        <v>61358.02</v>
      </c>
      <c r="E355" s="33"/>
      <c r="F355" s="32">
        <f>D355-E355</f>
        <v>61358.02</v>
      </c>
      <c r="G355" s="32">
        <v>527.13</v>
      </c>
      <c r="H355" s="32"/>
      <c r="I355" s="32">
        <f>G355-H355</f>
        <v>527.13</v>
      </c>
      <c r="J355" s="32">
        <v>33554.11</v>
      </c>
      <c r="K355" s="23">
        <f>(F355+I355)/C355</f>
        <v>285.18502304147461</v>
      </c>
      <c r="L355" s="23">
        <f>J355/C355</f>
        <v>154.62723502304146</v>
      </c>
      <c r="M355" s="30">
        <f>K355+L355</f>
        <v>439.81225806451607</v>
      </c>
    </row>
    <row r="356" spans="1:13" ht="15" customHeight="1">
      <c r="A356" s="27" t="s">
        <v>305</v>
      </c>
      <c r="B356" s="21" t="s">
        <v>247</v>
      </c>
      <c r="C356" s="22">
        <v>2218</v>
      </c>
      <c r="D356" s="32">
        <v>568380.91</v>
      </c>
      <c r="E356" s="33"/>
      <c r="F356" s="32">
        <f>D356-E356</f>
        <v>568380.91</v>
      </c>
      <c r="G356" s="32">
        <v>13267.93</v>
      </c>
      <c r="H356" s="32"/>
      <c r="I356" s="32">
        <f>G356-H356</f>
        <v>13267.93</v>
      </c>
      <c r="J356" s="32">
        <v>392054.05</v>
      </c>
      <c r="K356" s="23">
        <f>(F356+I356)/C356</f>
        <v>262.24023444544639</v>
      </c>
      <c r="L356" s="23">
        <f>J356/C356</f>
        <v>176.76016681695219</v>
      </c>
      <c r="M356" s="30">
        <f>K356+L356</f>
        <v>439.00040126239855</v>
      </c>
    </row>
    <row r="357" spans="1:13" ht="15" customHeight="1">
      <c r="A357" s="27" t="s">
        <v>558</v>
      </c>
      <c r="B357" s="21" t="s">
        <v>1</v>
      </c>
      <c r="C357" s="22">
        <v>7498</v>
      </c>
      <c r="D357" s="32">
        <v>2309586.86</v>
      </c>
      <c r="E357" s="33"/>
      <c r="F357" s="32">
        <f>D357-E357</f>
        <v>2309586.86</v>
      </c>
      <c r="G357" s="32">
        <v>49788.63</v>
      </c>
      <c r="H357" s="32"/>
      <c r="I357" s="32">
        <f>G357-H357</f>
        <v>49788.63</v>
      </c>
      <c r="J357" s="32">
        <v>929691.9</v>
      </c>
      <c r="K357" s="23">
        <f>(F357+I357)/C357</f>
        <v>314.66730994931976</v>
      </c>
      <c r="L357" s="23">
        <f>J357/C357</f>
        <v>123.9919845292078</v>
      </c>
      <c r="M357" s="30">
        <f>K357+L357</f>
        <v>438.65929447852756</v>
      </c>
    </row>
    <row r="358" spans="1:13" ht="15" customHeight="1">
      <c r="A358" s="27" t="s">
        <v>663</v>
      </c>
      <c r="B358" s="21" t="s">
        <v>1</v>
      </c>
      <c r="C358" s="22">
        <v>22071</v>
      </c>
      <c r="D358" s="32">
        <v>6947823.8499999996</v>
      </c>
      <c r="E358" s="33"/>
      <c r="F358" s="32">
        <f>D358-E358</f>
        <v>6947823.8499999996</v>
      </c>
      <c r="G358" s="32">
        <v>-3805.83</v>
      </c>
      <c r="H358" s="32"/>
      <c r="I358" s="32">
        <f>G358-H358</f>
        <v>-3805.83</v>
      </c>
      <c r="J358" s="32">
        <v>2721420.99</v>
      </c>
      <c r="K358" s="23">
        <f>(F358+I358)/C358</f>
        <v>314.62181233292551</v>
      </c>
      <c r="L358" s="23">
        <f>J358/C358</f>
        <v>123.30302161207015</v>
      </c>
      <c r="M358" s="30">
        <f>K358+L358</f>
        <v>437.92483394499567</v>
      </c>
    </row>
    <row r="359" spans="1:13" ht="15" customHeight="1">
      <c r="A359" s="27" t="s">
        <v>593</v>
      </c>
      <c r="B359" s="21" t="s">
        <v>131</v>
      </c>
      <c r="C359" s="22">
        <v>5418</v>
      </c>
      <c r="D359" s="32">
        <v>1289085.24</v>
      </c>
      <c r="E359" s="33"/>
      <c r="F359" s="32">
        <f>D359-E359</f>
        <v>1289085.24</v>
      </c>
      <c r="G359" s="32">
        <v>36251.03</v>
      </c>
      <c r="H359" s="32"/>
      <c r="I359" s="32">
        <f>G359-H359</f>
        <v>36251.03</v>
      </c>
      <c r="J359" s="32">
        <v>1046175.68</v>
      </c>
      <c r="K359" s="23">
        <f>(F359+I359)/C359</f>
        <v>244.61725175341454</v>
      </c>
      <c r="L359" s="23">
        <f>J359/C359</f>
        <v>193.09259505352529</v>
      </c>
      <c r="M359" s="30">
        <f>K359+L359</f>
        <v>437.70984680693982</v>
      </c>
    </row>
    <row r="360" spans="1:13" ht="15" customHeight="1">
      <c r="A360" s="27" t="s">
        <v>520</v>
      </c>
      <c r="B360" s="21" t="s">
        <v>172</v>
      </c>
      <c r="C360" s="22">
        <v>11481</v>
      </c>
      <c r="D360" s="32">
        <v>3837446.87</v>
      </c>
      <c r="E360" s="33"/>
      <c r="F360" s="32">
        <f>D360-E360</f>
        <v>3837446.87</v>
      </c>
      <c r="G360" s="32">
        <v>86371.520000000004</v>
      </c>
      <c r="H360" s="32"/>
      <c r="I360" s="32">
        <f>G360-H360</f>
        <v>86371.520000000004</v>
      </c>
      <c r="J360" s="32">
        <v>1098339.68</v>
      </c>
      <c r="K360" s="23">
        <f>(F360+I360)/C360</f>
        <v>341.7662564236565</v>
      </c>
      <c r="L360" s="23">
        <f>J360/C360</f>
        <v>95.665854890688962</v>
      </c>
      <c r="M360" s="30">
        <f>K360+L360</f>
        <v>437.43211131434543</v>
      </c>
    </row>
    <row r="361" spans="1:13" ht="15" customHeight="1">
      <c r="A361" s="27" t="s">
        <v>318</v>
      </c>
      <c r="B361" s="21" t="s">
        <v>308</v>
      </c>
      <c r="C361" s="22">
        <v>2586</v>
      </c>
      <c r="D361" s="32">
        <v>841648.1</v>
      </c>
      <c r="E361" s="33"/>
      <c r="F361" s="32">
        <f>D361-E361</f>
        <v>841648.1</v>
      </c>
      <c r="G361" s="32">
        <v>24367.01</v>
      </c>
      <c r="H361" s="32"/>
      <c r="I361" s="32">
        <f>G361-H361</f>
        <v>24367.01</v>
      </c>
      <c r="J361" s="32">
        <v>264635.43</v>
      </c>
      <c r="K361" s="23">
        <f>(F361+I361)/C361</f>
        <v>334.88596674400617</v>
      </c>
      <c r="L361" s="23">
        <f>J361/C361</f>
        <v>102.33388631090487</v>
      </c>
      <c r="M361" s="30">
        <f>K361+L361</f>
        <v>437.21985305491103</v>
      </c>
    </row>
    <row r="362" spans="1:13" ht="15" customHeight="1">
      <c r="A362" s="27" t="s">
        <v>674</v>
      </c>
      <c r="B362" s="21" t="s">
        <v>424</v>
      </c>
      <c r="C362" s="22">
        <v>52701</v>
      </c>
      <c r="D362" s="32">
        <v>16870403.82</v>
      </c>
      <c r="E362" s="33"/>
      <c r="F362" s="32">
        <f>D362-E362</f>
        <v>16870403.82</v>
      </c>
      <c r="G362" s="32">
        <v>225896.18</v>
      </c>
      <c r="H362" s="32"/>
      <c r="I362" s="32">
        <f>G362-H362</f>
        <v>225896.18</v>
      </c>
      <c r="J362" s="32">
        <v>5900933.8099999996</v>
      </c>
      <c r="K362" s="23">
        <f>(F362+I362)/C362</f>
        <v>324.40181400732433</v>
      </c>
      <c r="L362" s="23">
        <f>J362/C362</f>
        <v>111.9700538889205</v>
      </c>
      <c r="M362" s="30">
        <f>K362+L362</f>
        <v>436.37186789624485</v>
      </c>
    </row>
    <row r="363" spans="1:13" ht="15" customHeight="1">
      <c r="A363" s="27" t="s">
        <v>85</v>
      </c>
      <c r="B363" s="21" t="s">
        <v>1</v>
      </c>
      <c r="C363" s="22">
        <v>4179</v>
      </c>
      <c r="D363" s="32">
        <v>1194816.6499999999</v>
      </c>
      <c r="E363" s="33"/>
      <c r="F363" s="32">
        <f>D363-E363</f>
        <v>1194816.6499999999</v>
      </c>
      <c r="G363" s="32">
        <v>38322.74</v>
      </c>
      <c r="H363" s="32"/>
      <c r="I363" s="32">
        <f>G363-H363</f>
        <v>38322.74</v>
      </c>
      <c r="J363" s="32">
        <v>583823.56999999995</v>
      </c>
      <c r="K363" s="23">
        <f>(F363+I363)/C363</f>
        <v>295.08001675041874</v>
      </c>
      <c r="L363" s="23">
        <f>J363/C363</f>
        <v>139.70413256759988</v>
      </c>
      <c r="M363" s="30">
        <f>K363+L363</f>
        <v>434.78414931801865</v>
      </c>
    </row>
    <row r="364" spans="1:13" ht="15" customHeight="1">
      <c r="A364" s="27" t="s">
        <v>298</v>
      </c>
      <c r="B364" s="21" t="s">
        <v>247</v>
      </c>
      <c r="C364" s="22">
        <v>3108</v>
      </c>
      <c r="D364" s="32">
        <v>897736.53</v>
      </c>
      <c r="E364" s="33"/>
      <c r="F364" s="32">
        <f>D364-E364</f>
        <v>897736.53</v>
      </c>
      <c r="G364" s="32">
        <v>28701.97</v>
      </c>
      <c r="H364" s="32"/>
      <c r="I364" s="32">
        <f>G364-H364</f>
        <v>28701.97</v>
      </c>
      <c r="J364" s="32">
        <v>423624.78</v>
      </c>
      <c r="K364" s="23">
        <f>(F364+I364)/C364</f>
        <v>298.08188545688546</v>
      </c>
      <c r="L364" s="23">
        <f>J364/C364</f>
        <v>136.30140926640928</v>
      </c>
      <c r="M364" s="30">
        <f>K364+L364</f>
        <v>434.38329472329474</v>
      </c>
    </row>
    <row r="365" spans="1:13" ht="15" customHeight="1">
      <c r="A365" s="27" t="s">
        <v>699</v>
      </c>
      <c r="B365" s="21" t="s">
        <v>172</v>
      </c>
      <c r="C365" s="22">
        <v>1636</v>
      </c>
      <c r="D365" s="32">
        <v>624183.43999999994</v>
      </c>
      <c r="E365" s="33"/>
      <c r="F365" s="32">
        <f>D365-E365</f>
        <v>624183.43999999994</v>
      </c>
      <c r="G365" s="32">
        <v>25373.75</v>
      </c>
      <c r="H365" s="32"/>
      <c r="I365" s="32">
        <f>G365-H365</f>
        <v>25373.75</v>
      </c>
      <c r="J365" s="32">
        <v>60794.02</v>
      </c>
      <c r="K365" s="23">
        <f>(F365+I365)/C365</f>
        <v>397.03984718826405</v>
      </c>
      <c r="L365" s="23">
        <f>J365/C365</f>
        <v>37.160158924205376</v>
      </c>
      <c r="M365" s="30">
        <f>K365+L365</f>
        <v>434.2000061124694</v>
      </c>
    </row>
    <row r="366" spans="1:13" ht="15" customHeight="1">
      <c r="A366" s="27" t="s">
        <v>271</v>
      </c>
      <c r="B366" s="21" t="s">
        <v>247</v>
      </c>
      <c r="C366" s="22">
        <v>4931</v>
      </c>
      <c r="D366" s="32">
        <v>1646144.81</v>
      </c>
      <c r="E366" s="33"/>
      <c r="F366" s="32">
        <f>D366-E366</f>
        <v>1646144.81</v>
      </c>
      <c r="G366" s="32">
        <v>32059.13</v>
      </c>
      <c r="H366" s="32"/>
      <c r="I366" s="32">
        <f>G366-H366</f>
        <v>32059.13</v>
      </c>
      <c r="J366" s="32">
        <v>461880.67</v>
      </c>
      <c r="K366" s="23">
        <f>(F366+I366)/C366</f>
        <v>340.33744473737579</v>
      </c>
      <c r="L366" s="23">
        <f>J366/C366</f>
        <v>93.668762928412079</v>
      </c>
      <c r="M366" s="30">
        <f>K366+L366</f>
        <v>434.00620766578788</v>
      </c>
    </row>
    <row r="367" spans="1:13" ht="15" customHeight="1">
      <c r="A367" s="27" t="s">
        <v>455</v>
      </c>
      <c r="B367" s="21" t="s">
        <v>424</v>
      </c>
      <c r="C367" s="22">
        <v>1530</v>
      </c>
      <c r="D367" s="32">
        <v>461867.02</v>
      </c>
      <c r="E367" s="33"/>
      <c r="F367" s="32">
        <f>D367-E367</f>
        <v>461867.02</v>
      </c>
      <c r="G367" s="32">
        <v>18924.34</v>
      </c>
      <c r="H367" s="32"/>
      <c r="I367" s="32">
        <f>G367-H367</f>
        <v>18924.34</v>
      </c>
      <c r="J367" s="32">
        <v>183092.85</v>
      </c>
      <c r="K367" s="23">
        <f>(F367+I367)/C367</f>
        <v>314.2427189542484</v>
      </c>
      <c r="L367" s="23">
        <f>J367/C367</f>
        <v>119.66852941176471</v>
      </c>
      <c r="M367" s="30">
        <f>K367+L367</f>
        <v>433.91124836601313</v>
      </c>
    </row>
    <row r="368" spans="1:13" ht="15" customHeight="1">
      <c r="A368" s="27" t="s">
        <v>27</v>
      </c>
      <c r="B368" s="21" t="s">
        <v>1</v>
      </c>
      <c r="C368" s="22">
        <v>3176</v>
      </c>
      <c r="D368" s="32">
        <v>843261.62</v>
      </c>
      <c r="E368" s="33"/>
      <c r="F368" s="32">
        <f>D368-E368</f>
        <v>843261.62</v>
      </c>
      <c r="G368" s="32">
        <v>18525.79</v>
      </c>
      <c r="H368" s="32"/>
      <c r="I368" s="32">
        <f>G368-H368</f>
        <v>18525.79</v>
      </c>
      <c r="J368" s="32">
        <v>515539.78</v>
      </c>
      <c r="K368" s="23">
        <f>(F368+I368)/C368</f>
        <v>271.34364294710326</v>
      </c>
      <c r="L368" s="23">
        <f>J368/C368</f>
        <v>162.32360831234257</v>
      </c>
      <c r="M368" s="30">
        <f>K368+L368</f>
        <v>433.66725125944583</v>
      </c>
    </row>
    <row r="369" spans="1:13" ht="15" customHeight="1">
      <c r="A369" s="27" t="s">
        <v>540</v>
      </c>
      <c r="B369" s="21" t="s">
        <v>308</v>
      </c>
      <c r="C369" s="22">
        <v>7411</v>
      </c>
      <c r="D369" s="32">
        <v>2144497.06</v>
      </c>
      <c r="E369" s="33"/>
      <c r="F369" s="32">
        <f>D369-E369</f>
        <v>2144497.06</v>
      </c>
      <c r="G369" s="32">
        <v>19494.95</v>
      </c>
      <c r="H369" s="32"/>
      <c r="I369" s="32">
        <f>G369-H369</f>
        <v>19494.95</v>
      </c>
      <c r="J369" s="32">
        <v>1046520.8</v>
      </c>
      <c r="K369" s="23">
        <f>(F369+I369)/C369</f>
        <v>291.9973026582108</v>
      </c>
      <c r="L369" s="23">
        <f>J369/C369</f>
        <v>141.21182026717042</v>
      </c>
      <c r="M369" s="30">
        <f>K369+L369</f>
        <v>433.20912292538122</v>
      </c>
    </row>
    <row r="370" spans="1:13" ht="15" customHeight="1">
      <c r="A370" s="27" t="s">
        <v>563</v>
      </c>
      <c r="B370" s="21" t="s">
        <v>424</v>
      </c>
      <c r="C370" s="22">
        <v>13361</v>
      </c>
      <c r="D370" s="32">
        <v>4216880.79</v>
      </c>
      <c r="E370" s="33"/>
      <c r="F370" s="32">
        <f>D370-E370</f>
        <v>4216880.79</v>
      </c>
      <c r="G370" s="32">
        <v>149273.64000000001</v>
      </c>
      <c r="H370" s="32"/>
      <c r="I370" s="32">
        <f>G370-H370</f>
        <v>149273.64000000001</v>
      </c>
      <c r="J370" s="32">
        <v>1421904.81</v>
      </c>
      <c r="K370" s="23">
        <f>(F370+I370)/C370</f>
        <v>326.78350647406631</v>
      </c>
      <c r="L370" s="23">
        <f>J370/C370</f>
        <v>106.42203502731832</v>
      </c>
      <c r="M370" s="30">
        <f>K370+L370</f>
        <v>433.20554150138463</v>
      </c>
    </row>
    <row r="371" spans="1:13" ht="15" customHeight="1">
      <c r="A371" s="27" t="s">
        <v>500</v>
      </c>
      <c r="B371" s="21" t="s">
        <v>347</v>
      </c>
      <c r="C371" s="22">
        <v>12207</v>
      </c>
      <c r="D371" s="32">
        <v>3852560.71</v>
      </c>
      <c r="E371" s="33"/>
      <c r="F371" s="32">
        <f>D371-E371</f>
        <v>3852560.71</v>
      </c>
      <c r="G371" s="32">
        <v>40784.410000000003</v>
      </c>
      <c r="H371" s="32"/>
      <c r="I371" s="32">
        <f>G371-H371</f>
        <v>40784.410000000003</v>
      </c>
      <c r="J371" s="32">
        <v>1393674.37</v>
      </c>
      <c r="K371" s="23">
        <f>(F371+I371)/C371</f>
        <v>318.94364872614074</v>
      </c>
      <c r="L371" s="23">
        <f>J371/C371</f>
        <v>114.17009666584747</v>
      </c>
      <c r="M371" s="30">
        <f>K371+L371</f>
        <v>433.11374539198823</v>
      </c>
    </row>
    <row r="372" spans="1:13" ht="15" customHeight="1">
      <c r="A372" s="27" t="s">
        <v>61</v>
      </c>
      <c r="B372" s="21" t="s">
        <v>1</v>
      </c>
      <c r="C372" s="22">
        <v>745</v>
      </c>
      <c r="D372" s="32">
        <v>253119.32</v>
      </c>
      <c r="E372" s="33"/>
      <c r="F372" s="32">
        <f>D372-E372</f>
        <v>253119.32</v>
      </c>
      <c r="G372" s="32">
        <v>3714.31</v>
      </c>
      <c r="H372" s="32"/>
      <c r="I372" s="32">
        <f>G372-H372</f>
        <v>3714.31</v>
      </c>
      <c r="J372" s="32">
        <v>63583.67</v>
      </c>
      <c r="K372" s="23">
        <f>(F372+I372)/C372</f>
        <v>344.74312751677854</v>
      </c>
      <c r="L372" s="23">
        <f>J372/C372</f>
        <v>85.347208053691276</v>
      </c>
      <c r="M372" s="30">
        <f>K372+L372</f>
        <v>430.09033557046985</v>
      </c>
    </row>
    <row r="373" spans="1:13" ht="15" customHeight="1">
      <c r="A373" s="27" t="s">
        <v>67</v>
      </c>
      <c r="B373" s="21" t="s">
        <v>1</v>
      </c>
      <c r="C373" s="22">
        <v>775</v>
      </c>
      <c r="D373" s="32">
        <v>230031.14</v>
      </c>
      <c r="E373" s="33"/>
      <c r="F373" s="32">
        <f>D373-E373</f>
        <v>230031.14</v>
      </c>
      <c r="G373" s="32">
        <v>11050.91</v>
      </c>
      <c r="H373" s="32"/>
      <c r="I373" s="32">
        <f>G373-H373</f>
        <v>11050.91</v>
      </c>
      <c r="J373" s="32">
        <v>90957.06</v>
      </c>
      <c r="K373" s="23">
        <f>(F373+I373)/C373</f>
        <v>311.07361290322581</v>
      </c>
      <c r="L373" s="23">
        <f>J373/C373</f>
        <v>117.36394838709677</v>
      </c>
      <c r="M373" s="30">
        <f>K373+L373</f>
        <v>428.43756129032261</v>
      </c>
    </row>
    <row r="374" spans="1:13" ht="15" customHeight="1">
      <c r="A374" s="27" t="s">
        <v>379</v>
      </c>
      <c r="B374" s="21" t="s">
        <v>358</v>
      </c>
      <c r="C374" s="22">
        <v>710</v>
      </c>
      <c r="D374" s="32">
        <v>191811.62</v>
      </c>
      <c r="E374" s="33"/>
      <c r="F374" s="32">
        <f>D374-E374</f>
        <v>191811.62</v>
      </c>
      <c r="G374" s="32">
        <v>8763.65</v>
      </c>
      <c r="H374" s="32"/>
      <c r="I374" s="32">
        <f>G374-H374</f>
        <v>8763.65</v>
      </c>
      <c r="J374" s="32">
        <v>101811.52</v>
      </c>
      <c r="K374" s="23">
        <f>(F374+I374)/C374</f>
        <v>282.50038028169013</v>
      </c>
      <c r="L374" s="23">
        <f>J374/C374</f>
        <v>143.39650704225352</v>
      </c>
      <c r="M374" s="30">
        <f>K374+L374</f>
        <v>425.89688732394364</v>
      </c>
    </row>
    <row r="375" spans="1:13" ht="15" customHeight="1">
      <c r="A375" s="27" t="s">
        <v>300</v>
      </c>
      <c r="B375" s="21" t="s">
        <v>247</v>
      </c>
      <c r="C375" s="22">
        <v>1745</v>
      </c>
      <c r="D375" s="32">
        <v>367814.89</v>
      </c>
      <c r="E375" s="33"/>
      <c r="F375" s="32">
        <f>D375-E375</f>
        <v>367814.89</v>
      </c>
      <c r="G375" s="32">
        <v>16775.54</v>
      </c>
      <c r="H375" s="32"/>
      <c r="I375" s="32">
        <f>G375-H375</f>
        <v>16775.54</v>
      </c>
      <c r="J375" s="32">
        <v>357911.4</v>
      </c>
      <c r="K375" s="23">
        <f>(F375+I375)/C375</f>
        <v>220.39566189111747</v>
      </c>
      <c r="L375" s="23">
        <f>J375/C375</f>
        <v>205.1068194842407</v>
      </c>
      <c r="M375" s="30">
        <f>K375+L375</f>
        <v>425.50248137535817</v>
      </c>
    </row>
    <row r="376" spans="1:13" ht="15" customHeight="1">
      <c r="A376" s="27" t="s">
        <v>536</v>
      </c>
      <c r="B376" s="21" t="s">
        <v>424</v>
      </c>
      <c r="C376" s="22">
        <v>7073</v>
      </c>
      <c r="D376" s="32">
        <v>2004607.88</v>
      </c>
      <c r="E376" s="33"/>
      <c r="F376" s="32">
        <f>D376-E376</f>
        <v>2004607.88</v>
      </c>
      <c r="G376" s="32">
        <v>77954.17</v>
      </c>
      <c r="H376" s="32"/>
      <c r="I376" s="32">
        <f>G376-H376</f>
        <v>77954.17</v>
      </c>
      <c r="J376" s="32">
        <v>919203.45</v>
      </c>
      <c r="K376" s="23">
        <f>(F376+I376)/C376</f>
        <v>294.43829351053301</v>
      </c>
      <c r="L376" s="23">
        <f>J376/C376</f>
        <v>129.95948678071539</v>
      </c>
      <c r="M376" s="30">
        <f>K376+L376</f>
        <v>424.39778029124841</v>
      </c>
    </row>
    <row r="377" spans="1:13" ht="15" customHeight="1">
      <c r="A377" s="27" t="s">
        <v>87</v>
      </c>
      <c r="B377" s="21" t="s">
        <v>1</v>
      </c>
      <c r="C377" s="22">
        <v>619</v>
      </c>
      <c r="D377" s="32">
        <v>154401.69</v>
      </c>
      <c r="E377" s="33"/>
      <c r="F377" s="32">
        <f>D377-E377</f>
        <v>154401.69</v>
      </c>
      <c r="G377" s="32">
        <v>14888.6</v>
      </c>
      <c r="H377" s="32"/>
      <c r="I377" s="32">
        <f>G377-H377</f>
        <v>14888.6</v>
      </c>
      <c r="J377" s="32">
        <v>93000.59</v>
      </c>
      <c r="K377" s="23">
        <f>(F377+I377)/C377</f>
        <v>273.48996768982232</v>
      </c>
      <c r="L377" s="23">
        <f>J377/C377</f>
        <v>150.24327948303716</v>
      </c>
      <c r="M377" s="30">
        <f>K377+L377</f>
        <v>423.73324717285948</v>
      </c>
    </row>
    <row r="378" spans="1:13" ht="15" customHeight="1">
      <c r="A378" s="27" t="s">
        <v>334</v>
      </c>
      <c r="B378" s="21" t="s">
        <v>308</v>
      </c>
      <c r="C378" s="22">
        <v>2455</v>
      </c>
      <c r="D378" s="32">
        <v>582837.39</v>
      </c>
      <c r="E378" s="33"/>
      <c r="F378" s="32">
        <f>D378-E378</f>
        <v>582837.39</v>
      </c>
      <c r="G378" s="32">
        <v>16346.05</v>
      </c>
      <c r="H378" s="32"/>
      <c r="I378" s="32">
        <f>G378-H378</f>
        <v>16346.05</v>
      </c>
      <c r="J378" s="32">
        <v>439277.2</v>
      </c>
      <c r="K378" s="23">
        <f>(F378+I378)/C378</f>
        <v>244.06657433808556</v>
      </c>
      <c r="L378" s="23">
        <f>J378/C378</f>
        <v>178.93164969450103</v>
      </c>
      <c r="M378" s="30">
        <f>K378+L378</f>
        <v>422.99822403258656</v>
      </c>
    </row>
    <row r="379" spans="1:13" ht="15" customHeight="1">
      <c r="A379" s="27" t="s">
        <v>276</v>
      </c>
      <c r="B379" s="21" t="s">
        <v>247</v>
      </c>
      <c r="C379" s="22">
        <v>952</v>
      </c>
      <c r="D379" s="32">
        <v>265695.09999999998</v>
      </c>
      <c r="E379" s="33"/>
      <c r="F379" s="32">
        <f>D379-E379</f>
        <v>265695.09999999998</v>
      </c>
      <c r="G379" s="32">
        <v>12094.12</v>
      </c>
      <c r="H379" s="32"/>
      <c r="I379" s="32">
        <f>G379-H379</f>
        <v>12094.12</v>
      </c>
      <c r="J379" s="32">
        <v>124167.63</v>
      </c>
      <c r="K379" s="23">
        <f>(F379+I379)/C379</f>
        <v>291.79539915966382</v>
      </c>
      <c r="L379" s="23">
        <f>J379/C379</f>
        <v>130.42818277310926</v>
      </c>
      <c r="M379" s="30">
        <f>K379+L379</f>
        <v>422.22358193277307</v>
      </c>
    </row>
    <row r="380" spans="1:13" ht="15" customHeight="1">
      <c r="A380" s="27" t="s">
        <v>208</v>
      </c>
      <c r="B380" s="21" t="s">
        <v>172</v>
      </c>
      <c r="C380" s="22">
        <v>238</v>
      </c>
      <c r="D380" s="32">
        <v>60166.61</v>
      </c>
      <c r="E380" s="33"/>
      <c r="F380" s="32">
        <f>D380-E380</f>
        <v>60166.61</v>
      </c>
      <c r="G380" s="32">
        <v>649.12</v>
      </c>
      <c r="H380" s="32"/>
      <c r="I380" s="32">
        <f>G380-H380</f>
        <v>649.12</v>
      </c>
      <c r="J380" s="32">
        <v>39670.370000000003</v>
      </c>
      <c r="K380" s="23">
        <f>(F380+I380)/C380</f>
        <v>255.52827731092438</v>
      </c>
      <c r="L380" s="23">
        <f>J380/C380</f>
        <v>166.68222689075631</v>
      </c>
      <c r="M380" s="30">
        <f>K380+L380</f>
        <v>422.21050420168069</v>
      </c>
    </row>
    <row r="381" spans="1:13" ht="15" customHeight="1">
      <c r="A381" s="27" t="s">
        <v>142</v>
      </c>
      <c r="B381" s="21" t="s">
        <v>131</v>
      </c>
      <c r="C381" s="22">
        <v>3093</v>
      </c>
      <c r="D381" s="32">
        <v>962147.03</v>
      </c>
      <c r="E381" s="33"/>
      <c r="F381" s="32">
        <f>D381-E381</f>
        <v>962147.03</v>
      </c>
      <c r="G381" s="32">
        <v>67119.61</v>
      </c>
      <c r="H381" s="32"/>
      <c r="I381" s="32">
        <f>G381-H381</f>
        <v>67119.61</v>
      </c>
      <c r="J381" s="32">
        <v>276040.62</v>
      </c>
      <c r="K381" s="23">
        <f>(F381+I381)/C381</f>
        <v>332.77291949563534</v>
      </c>
      <c r="L381" s="23">
        <f>J381/C381</f>
        <v>89.246886517943736</v>
      </c>
      <c r="M381" s="30">
        <f>K381+L381</f>
        <v>422.01980601357906</v>
      </c>
    </row>
    <row r="382" spans="1:13" ht="15" customHeight="1">
      <c r="A382" s="27" t="s">
        <v>15</v>
      </c>
      <c r="B382" s="21" t="s">
        <v>1</v>
      </c>
      <c r="C382" s="22">
        <v>246</v>
      </c>
      <c r="D382" s="32">
        <v>60671.23</v>
      </c>
      <c r="E382" s="33"/>
      <c r="F382" s="32">
        <f>D382-E382</f>
        <v>60671.23</v>
      </c>
      <c r="G382" s="32">
        <v>1962.57</v>
      </c>
      <c r="H382" s="32"/>
      <c r="I382" s="32">
        <f>G382-H382</f>
        <v>1962.57</v>
      </c>
      <c r="J382" s="32">
        <v>41115.65</v>
      </c>
      <c r="K382" s="23">
        <f>(F382+I382)/C382</f>
        <v>254.60894308943091</v>
      </c>
      <c r="L382" s="23">
        <f>J382/C382</f>
        <v>167.1367886178862</v>
      </c>
      <c r="M382" s="30">
        <f>K382+L382</f>
        <v>421.74573170731708</v>
      </c>
    </row>
    <row r="383" spans="1:13" ht="15" customHeight="1">
      <c r="A383" s="27" t="s">
        <v>291</v>
      </c>
      <c r="B383" s="21" t="s">
        <v>247</v>
      </c>
      <c r="C383" s="22">
        <v>3852</v>
      </c>
      <c r="D383" s="32">
        <v>1134396.1299999999</v>
      </c>
      <c r="E383" s="33"/>
      <c r="F383" s="32">
        <f>D383-E383</f>
        <v>1134396.1299999999</v>
      </c>
      <c r="G383" s="32">
        <v>23586.58</v>
      </c>
      <c r="H383" s="32"/>
      <c r="I383" s="32">
        <f>G383-H383</f>
        <v>23586.58</v>
      </c>
      <c r="J383" s="32">
        <v>465483.07</v>
      </c>
      <c r="K383" s="23">
        <f>(F383+I383)/C383</f>
        <v>300.61856438213914</v>
      </c>
      <c r="L383" s="23">
        <f>J383/C383</f>
        <v>120.84191848390446</v>
      </c>
      <c r="M383" s="30">
        <f>K383+L383</f>
        <v>421.46048286604361</v>
      </c>
    </row>
    <row r="384" spans="1:13" ht="15" customHeight="1">
      <c r="A384" s="27" t="s">
        <v>72</v>
      </c>
      <c r="B384" s="21" t="s">
        <v>1</v>
      </c>
      <c r="C384" s="22">
        <v>4276</v>
      </c>
      <c r="D384" s="32">
        <v>1107955.1599999999</v>
      </c>
      <c r="E384" s="33"/>
      <c r="F384" s="32">
        <f>D384-E384</f>
        <v>1107955.1599999999</v>
      </c>
      <c r="G384" s="32">
        <v>21016.07</v>
      </c>
      <c r="H384" s="32"/>
      <c r="I384" s="32">
        <f>G384-H384</f>
        <v>21016.07</v>
      </c>
      <c r="J384" s="32">
        <v>673112.58</v>
      </c>
      <c r="K384" s="23">
        <f>(F384+I384)/C384</f>
        <v>264.02507717492983</v>
      </c>
      <c r="L384" s="23">
        <f>J384/C384</f>
        <v>157.4164125350795</v>
      </c>
      <c r="M384" s="30">
        <f>K384+L384</f>
        <v>421.44148971000936</v>
      </c>
    </row>
    <row r="385" spans="1:13" ht="15" customHeight="1">
      <c r="A385" s="27" t="s">
        <v>553</v>
      </c>
      <c r="B385" s="21" t="s">
        <v>358</v>
      </c>
      <c r="C385" s="22">
        <v>12924</v>
      </c>
      <c r="D385" s="32">
        <v>3110750.7</v>
      </c>
      <c r="E385" s="33"/>
      <c r="F385" s="32">
        <f>D385-E385</f>
        <v>3110750.7</v>
      </c>
      <c r="G385" s="32">
        <v>76282.490000000005</v>
      </c>
      <c r="H385" s="32"/>
      <c r="I385" s="32">
        <f>G385-H385</f>
        <v>76282.490000000005</v>
      </c>
      <c r="J385" s="32">
        <v>2255796.42</v>
      </c>
      <c r="K385" s="23">
        <f>(F385+I385)/C385</f>
        <v>246.59804936552155</v>
      </c>
      <c r="L385" s="23">
        <f>J385/C385</f>
        <v>174.54320798514391</v>
      </c>
      <c r="M385" s="30">
        <f>K385+L385</f>
        <v>421.14125735066546</v>
      </c>
    </row>
    <row r="386" spans="1:13" ht="15" customHeight="1">
      <c r="A386" s="27" t="s">
        <v>702</v>
      </c>
      <c r="B386" s="21" t="s">
        <v>424</v>
      </c>
      <c r="C386" s="22">
        <v>7149</v>
      </c>
      <c r="D386" s="32">
        <v>2235648.92</v>
      </c>
      <c r="E386" s="33"/>
      <c r="F386" s="32">
        <f>D386-E386</f>
        <v>2235648.92</v>
      </c>
      <c r="G386" s="32">
        <v>73223.02</v>
      </c>
      <c r="H386" s="32"/>
      <c r="I386" s="32">
        <f>G386-H386</f>
        <v>73223.02</v>
      </c>
      <c r="J386" s="32">
        <v>699472.34</v>
      </c>
      <c r="K386" s="23">
        <f>(F386+I386)/C386</f>
        <v>322.96432228283675</v>
      </c>
      <c r="L386" s="23">
        <f>J386/C386</f>
        <v>97.841983494194992</v>
      </c>
      <c r="M386" s="30">
        <f>K386+L386</f>
        <v>420.80630577703175</v>
      </c>
    </row>
    <row r="387" spans="1:13" ht="15" customHeight="1">
      <c r="A387" s="27" t="s">
        <v>120</v>
      </c>
      <c r="B387" s="21" t="s">
        <v>1</v>
      </c>
      <c r="C387" s="22">
        <v>403</v>
      </c>
      <c r="D387" s="32">
        <v>98522.3</v>
      </c>
      <c r="E387" s="33"/>
      <c r="F387" s="32">
        <f>D387-E387</f>
        <v>98522.3</v>
      </c>
      <c r="G387" s="32">
        <v>5080.0200000000004</v>
      </c>
      <c r="H387" s="32"/>
      <c r="I387" s="32">
        <f>G387-H387</f>
        <v>5080.0200000000004</v>
      </c>
      <c r="J387" s="32">
        <v>65808.009999999995</v>
      </c>
      <c r="K387" s="23">
        <f>(F387+I387)/C387</f>
        <v>257.07771712158808</v>
      </c>
      <c r="L387" s="23">
        <f>J387/C387</f>
        <v>163.29531017369726</v>
      </c>
      <c r="M387" s="30">
        <f>K387+L387</f>
        <v>420.37302729528534</v>
      </c>
    </row>
    <row r="388" spans="1:13" ht="15" customHeight="1">
      <c r="A388" s="27" t="s">
        <v>132</v>
      </c>
      <c r="B388" s="21" t="s">
        <v>131</v>
      </c>
      <c r="C388" s="22">
        <v>393</v>
      </c>
      <c r="D388" s="32">
        <v>139599.72</v>
      </c>
      <c r="E388" s="33"/>
      <c r="F388" s="32">
        <f>D388-E388</f>
        <v>139599.72</v>
      </c>
      <c r="G388" s="32">
        <v>3883.89</v>
      </c>
      <c r="H388" s="32"/>
      <c r="I388" s="32">
        <f>G388-H388</f>
        <v>3883.89</v>
      </c>
      <c r="J388" s="32">
        <v>21258.11</v>
      </c>
      <c r="K388" s="23">
        <f>(F388+I388)/C388</f>
        <v>365.09824427480919</v>
      </c>
      <c r="L388" s="23">
        <f>J388/C388</f>
        <v>54.091882951653943</v>
      </c>
      <c r="M388" s="30">
        <f>K388+L388</f>
        <v>419.19012722646312</v>
      </c>
    </row>
    <row r="389" spans="1:13" ht="15" customHeight="1">
      <c r="A389" s="27" t="s">
        <v>164</v>
      </c>
      <c r="B389" s="21" t="s">
        <v>131</v>
      </c>
      <c r="C389" s="22">
        <v>1409</v>
      </c>
      <c r="D389" s="32">
        <v>480245.72</v>
      </c>
      <c r="E389" s="33"/>
      <c r="F389" s="32">
        <f>D389-E389</f>
        <v>480245.72</v>
      </c>
      <c r="G389" s="32">
        <v>8116.15</v>
      </c>
      <c r="H389" s="32"/>
      <c r="I389" s="32">
        <f>G389-H389</f>
        <v>8116.15</v>
      </c>
      <c r="J389" s="32">
        <v>102199.63</v>
      </c>
      <c r="K389" s="23">
        <f>(F389+I389)/C389</f>
        <v>346.60175301632364</v>
      </c>
      <c r="L389" s="23">
        <f>J389/C389</f>
        <v>72.533449254790639</v>
      </c>
      <c r="M389" s="30">
        <f>K389+L389</f>
        <v>419.13520227111428</v>
      </c>
    </row>
    <row r="390" spans="1:13" ht="15" customHeight="1">
      <c r="A390" s="27" t="s">
        <v>127</v>
      </c>
      <c r="B390" s="21" t="s">
        <v>1</v>
      </c>
      <c r="C390" s="22">
        <v>2667</v>
      </c>
      <c r="D390" s="32">
        <v>626551.54</v>
      </c>
      <c r="E390" s="33"/>
      <c r="F390" s="32">
        <f>D390-E390</f>
        <v>626551.54</v>
      </c>
      <c r="G390" s="32">
        <v>35425.03</v>
      </c>
      <c r="H390" s="32"/>
      <c r="I390" s="32">
        <f>G390-H390</f>
        <v>35425.03</v>
      </c>
      <c r="J390" s="32">
        <v>453828.18</v>
      </c>
      <c r="K390" s="23">
        <f>(F390+I390)/C390</f>
        <v>248.21018747656547</v>
      </c>
      <c r="L390" s="23">
        <f>J390/C390</f>
        <v>170.16429696287963</v>
      </c>
      <c r="M390" s="30">
        <f>K390+L390</f>
        <v>418.3744844394451</v>
      </c>
    </row>
    <row r="391" spans="1:13" ht="15" customHeight="1">
      <c r="A391" s="27" t="s">
        <v>425</v>
      </c>
      <c r="B391" s="21" t="s">
        <v>424</v>
      </c>
      <c r="C391" s="22">
        <v>2524</v>
      </c>
      <c r="D391" s="32">
        <v>816949.08</v>
      </c>
      <c r="E391" s="33"/>
      <c r="F391" s="32">
        <f>D391-E391</f>
        <v>816949.08</v>
      </c>
      <c r="G391" s="32">
        <v>855.86</v>
      </c>
      <c r="H391" s="32"/>
      <c r="I391" s="32">
        <f>G391-H391</f>
        <v>855.86</v>
      </c>
      <c r="J391" s="32">
        <v>237402.73</v>
      </c>
      <c r="K391" s="23">
        <f>(F391+I391)/C391</f>
        <v>324.01146592709983</v>
      </c>
      <c r="L391" s="23">
        <f>J391/C391</f>
        <v>94.05813391442156</v>
      </c>
      <c r="M391" s="30">
        <f>K391+L391</f>
        <v>418.06959984152138</v>
      </c>
    </row>
    <row r="392" spans="1:13" ht="15" customHeight="1">
      <c r="A392" s="27" t="s">
        <v>552</v>
      </c>
      <c r="B392" s="21" t="s">
        <v>247</v>
      </c>
      <c r="C392" s="22">
        <v>5275</v>
      </c>
      <c r="D392" s="32">
        <v>1496105.87</v>
      </c>
      <c r="E392" s="33"/>
      <c r="F392" s="32">
        <f>D392-E392</f>
        <v>1496105.87</v>
      </c>
      <c r="G392" s="32">
        <v>42503.65</v>
      </c>
      <c r="H392" s="32"/>
      <c r="I392" s="32">
        <f>G392-H392</f>
        <v>42503.65</v>
      </c>
      <c r="J392" s="32">
        <v>665010.31999999995</v>
      </c>
      <c r="K392" s="23">
        <f>(F392+I392)/C392</f>
        <v>291.67952985781989</v>
      </c>
      <c r="L392" s="23">
        <f>J392/C392</f>
        <v>126.06830710900473</v>
      </c>
      <c r="M392" s="30">
        <f>K392+L392</f>
        <v>417.74783696682459</v>
      </c>
    </row>
    <row r="393" spans="1:13" ht="15" customHeight="1">
      <c r="A393" s="27" t="s">
        <v>281</v>
      </c>
      <c r="B393" s="21" t="s">
        <v>247</v>
      </c>
      <c r="C393" s="22">
        <v>3630</v>
      </c>
      <c r="D393" s="32">
        <v>996144.27</v>
      </c>
      <c r="E393" s="33"/>
      <c r="F393" s="32">
        <f>D393-E393</f>
        <v>996144.27</v>
      </c>
      <c r="G393" s="32">
        <v>18273.39</v>
      </c>
      <c r="H393" s="32"/>
      <c r="I393" s="32">
        <f>G393-H393</f>
        <v>18273.39</v>
      </c>
      <c r="J393" s="32">
        <v>501880.78</v>
      </c>
      <c r="K393" s="23">
        <f>(F393+I393)/C393</f>
        <v>279.45390082644627</v>
      </c>
      <c r="L393" s="23">
        <f>J393/C393</f>
        <v>138.25916804407714</v>
      </c>
      <c r="M393" s="30">
        <f>K393+L393</f>
        <v>417.71306887052344</v>
      </c>
    </row>
    <row r="394" spans="1:13" ht="15" customHeight="1">
      <c r="A394" s="27" t="s">
        <v>550</v>
      </c>
      <c r="B394" s="21" t="s">
        <v>1</v>
      </c>
      <c r="C394" s="22">
        <v>5490</v>
      </c>
      <c r="D394" s="32">
        <v>1785583.77</v>
      </c>
      <c r="E394" s="33"/>
      <c r="F394" s="32">
        <f>D394-E394</f>
        <v>1785583.77</v>
      </c>
      <c r="G394" s="32">
        <v>31748.93</v>
      </c>
      <c r="H394" s="32"/>
      <c r="I394" s="32">
        <f>G394-H394</f>
        <v>31748.93</v>
      </c>
      <c r="J394" s="32">
        <v>472419.13</v>
      </c>
      <c r="K394" s="23">
        <f>(F394+I394)/C394</f>
        <v>331.02599271402551</v>
      </c>
      <c r="L394" s="23">
        <f>J394/C394</f>
        <v>86.050843351548266</v>
      </c>
      <c r="M394" s="30">
        <f>K394+L394</f>
        <v>417.07683606557379</v>
      </c>
    </row>
    <row r="395" spans="1:13" ht="15" customHeight="1">
      <c r="A395" s="27" t="s">
        <v>586</v>
      </c>
      <c r="B395" s="21" t="s">
        <v>347</v>
      </c>
      <c r="C395" s="22">
        <v>16683</v>
      </c>
      <c r="D395" s="32">
        <v>5025589.7300000004</v>
      </c>
      <c r="E395" s="33"/>
      <c r="F395" s="32">
        <f>D395-E395</f>
        <v>5025589.7300000004</v>
      </c>
      <c r="G395" s="32">
        <v>136597.57</v>
      </c>
      <c r="H395" s="32"/>
      <c r="I395" s="32">
        <f>G395-H395</f>
        <v>136597.57</v>
      </c>
      <c r="J395" s="32">
        <v>1784743.52</v>
      </c>
      <c r="K395" s="23">
        <f>(F395+I395)/C395</f>
        <v>309.42799856140988</v>
      </c>
      <c r="L395" s="23">
        <f>J395/C395</f>
        <v>106.97977102439609</v>
      </c>
      <c r="M395" s="30">
        <f>K395+L395</f>
        <v>416.40776958580597</v>
      </c>
    </row>
    <row r="396" spans="1:13" ht="15" customHeight="1">
      <c r="A396" s="27" t="s">
        <v>538</v>
      </c>
      <c r="B396" s="21" t="s">
        <v>247</v>
      </c>
      <c r="C396" s="22">
        <v>11265</v>
      </c>
      <c r="D396" s="32">
        <v>3248804</v>
      </c>
      <c r="E396" s="33"/>
      <c r="F396" s="32">
        <f>D396-E396</f>
        <v>3248804</v>
      </c>
      <c r="G396" s="32">
        <v>41715.72</v>
      </c>
      <c r="H396" s="32"/>
      <c r="I396" s="32">
        <f>G396-H396</f>
        <v>41715.72</v>
      </c>
      <c r="J396" s="32">
        <v>1399759.15</v>
      </c>
      <c r="K396" s="23">
        <f>(F396+I396)/C396</f>
        <v>292.1011735463826</v>
      </c>
      <c r="L396" s="23">
        <f>J396/C396</f>
        <v>124.2573590767865</v>
      </c>
      <c r="M396" s="30">
        <f>K396+L396</f>
        <v>416.35853262316908</v>
      </c>
    </row>
    <row r="397" spans="1:13" ht="15" customHeight="1">
      <c r="A397" s="27" t="s">
        <v>316</v>
      </c>
      <c r="B397" s="21" t="s">
        <v>308</v>
      </c>
      <c r="C397" s="22">
        <v>1515</v>
      </c>
      <c r="D397" s="32">
        <v>468239.37</v>
      </c>
      <c r="E397" s="33"/>
      <c r="F397" s="32">
        <f>D397-E397</f>
        <v>468239.37</v>
      </c>
      <c r="G397" s="32">
        <v>10825.01</v>
      </c>
      <c r="H397" s="32"/>
      <c r="I397" s="32">
        <f>G397-H397</f>
        <v>10825.01</v>
      </c>
      <c r="J397" s="32">
        <v>151479.9</v>
      </c>
      <c r="K397" s="23">
        <f>(F397+I397)/C397</f>
        <v>316.21411221122111</v>
      </c>
      <c r="L397" s="23">
        <f>J397/C397</f>
        <v>99.986732673267326</v>
      </c>
      <c r="M397" s="30">
        <f>K397+L397</f>
        <v>416.20084488448845</v>
      </c>
    </row>
    <row r="398" spans="1:13" ht="15" customHeight="1">
      <c r="A398" s="27" t="s">
        <v>546</v>
      </c>
      <c r="B398" s="21" t="s">
        <v>424</v>
      </c>
      <c r="C398" s="22">
        <v>6923</v>
      </c>
      <c r="D398" s="32">
        <v>1915676.34</v>
      </c>
      <c r="E398" s="33"/>
      <c r="F398" s="32">
        <f>D398-E398</f>
        <v>1915676.34</v>
      </c>
      <c r="G398" s="32">
        <v>38291.199999999997</v>
      </c>
      <c r="H398" s="32"/>
      <c r="I398" s="32">
        <f>G398-H398</f>
        <v>38291.199999999997</v>
      </c>
      <c r="J398" s="32">
        <v>924936.43</v>
      </c>
      <c r="K398" s="23">
        <f>(F398+I398)/C398</f>
        <v>282.242891809909</v>
      </c>
      <c r="L398" s="23">
        <f>J398/C398</f>
        <v>133.60341326014733</v>
      </c>
      <c r="M398" s="30">
        <f>K398+L398</f>
        <v>415.84630507005636</v>
      </c>
    </row>
    <row r="399" spans="1:13" ht="15" customHeight="1">
      <c r="A399" s="27" t="s">
        <v>450</v>
      </c>
      <c r="B399" s="21" t="s">
        <v>424</v>
      </c>
      <c r="C399" s="22">
        <v>4569</v>
      </c>
      <c r="D399" s="32">
        <v>1413056.99</v>
      </c>
      <c r="E399" s="33"/>
      <c r="F399" s="32">
        <f>D399-E399</f>
        <v>1413056.99</v>
      </c>
      <c r="G399" s="32">
        <v>30395.27</v>
      </c>
      <c r="H399" s="32"/>
      <c r="I399" s="32">
        <f>G399-H399</f>
        <v>30395.27</v>
      </c>
      <c r="J399" s="32">
        <v>453674.91</v>
      </c>
      <c r="K399" s="23">
        <f>(F399+I399)/C399</f>
        <v>315.92301597723792</v>
      </c>
      <c r="L399" s="23">
        <f>J399/C399</f>
        <v>99.294136572554166</v>
      </c>
      <c r="M399" s="30">
        <f>K399+L399</f>
        <v>415.2171525497921</v>
      </c>
    </row>
    <row r="400" spans="1:13" ht="15" customHeight="1">
      <c r="A400" s="27" t="s">
        <v>272</v>
      </c>
      <c r="B400" s="21" t="s">
        <v>247</v>
      </c>
      <c r="C400" s="22">
        <v>614</v>
      </c>
      <c r="D400" s="32">
        <v>141679.70000000001</v>
      </c>
      <c r="E400" s="33"/>
      <c r="F400" s="32">
        <f>D400-E400</f>
        <v>141679.70000000001</v>
      </c>
      <c r="G400" s="32">
        <v>9474.42</v>
      </c>
      <c r="H400" s="32"/>
      <c r="I400" s="32">
        <f>G400-H400</f>
        <v>9474.42</v>
      </c>
      <c r="J400" s="32">
        <v>102373.83</v>
      </c>
      <c r="K400" s="23">
        <f>(F400+I400)/C400</f>
        <v>246.17934853420201</v>
      </c>
      <c r="L400" s="23">
        <f>J400/C400</f>
        <v>166.73262214983714</v>
      </c>
      <c r="M400" s="30">
        <f>K400+L400</f>
        <v>412.91197068403915</v>
      </c>
    </row>
    <row r="401" spans="1:13" ht="15" customHeight="1">
      <c r="A401" s="27" t="s">
        <v>390</v>
      </c>
      <c r="B401" s="21" t="s">
        <v>358</v>
      </c>
      <c r="C401" s="22">
        <v>3292</v>
      </c>
      <c r="D401" s="32">
        <v>939505.16</v>
      </c>
      <c r="E401" s="33"/>
      <c r="F401" s="32">
        <f>D401-E401</f>
        <v>939505.16</v>
      </c>
      <c r="G401" s="32">
        <v>21935.62</v>
      </c>
      <c r="H401" s="32"/>
      <c r="I401" s="32">
        <f>G401-H401</f>
        <v>21935.62</v>
      </c>
      <c r="J401" s="32">
        <v>396134.62</v>
      </c>
      <c r="K401" s="23">
        <f>(F401+I401)/C401</f>
        <v>292.05369987849332</v>
      </c>
      <c r="L401" s="23">
        <f>J401/C401</f>
        <v>120.33250911300121</v>
      </c>
      <c r="M401" s="30">
        <f>K401+L401</f>
        <v>412.38620899149453</v>
      </c>
    </row>
    <row r="402" spans="1:13" ht="15" customHeight="1">
      <c r="A402" s="27" t="s">
        <v>266</v>
      </c>
      <c r="B402" s="21" t="s">
        <v>247</v>
      </c>
      <c r="C402" s="22">
        <v>2925</v>
      </c>
      <c r="D402" s="32">
        <v>878691.54</v>
      </c>
      <c r="E402" s="33"/>
      <c r="F402" s="32">
        <f>D402-E402</f>
        <v>878691.54</v>
      </c>
      <c r="G402" s="32">
        <v>14793.03</v>
      </c>
      <c r="H402" s="32"/>
      <c r="I402" s="32">
        <f>G402-H402</f>
        <v>14793.03</v>
      </c>
      <c r="J402" s="32">
        <v>312357.8</v>
      </c>
      <c r="K402" s="23">
        <f>(F402+I402)/C402</f>
        <v>305.46481025641026</v>
      </c>
      <c r="L402" s="23">
        <f>J402/C402</f>
        <v>106.78899145299145</v>
      </c>
      <c r="M402" s="30">
        <f>K402+L402</f>
        <v>412.25380170940173</v>
      </c>
    </row>
    <row r="403" spans="1:13" ht="15" customHeight="1">
      <c r="A403" s="27" t="s">
        <v>542</v>
      </c>
      <c r="B403" s="21" t="s">
        <v>424</v>
      </c>
      <c r="C403" s="22">
        <v>6523</v>
      </c>
      <c r="D403" s="32">
        <v>2060950.63</v>
      </c>
      <c r="E403" s="33"/>
      <c r="F403" s="32">
        <f>D403-E403</f>
        <v>2060950.63</v>
      </c>
      <c r="G403" s="32">
        <v>17221.27</v>
      </c>
      <c r="H403" s="32"/>
      <c r="I403" s="32">
        <f>G403-H403</f>
        <v>17221.27</v>
      </c>
      <c r="J403" s="32">
        <v>608793.66</v>
      </c>
      <c r="K403" s="23">
        <f>(F403+I403)/C403</f>
        <v>318.59143032347077</v>
      </c>
      <c r="L403" s="23">
        <f>J403/C403</f>
        <v>93.330317338647873</v>
      </c>
      <c r="M403" s="30">
        <f>K403+L403</f>
        <v>411.92174766211866</v>
      </c>
    </row>
    <row r="404" spans="1:13" ht="15" customHeight="1">
      <c r="A404" s="27" t="s">
        <v>65</v>
      </c>
      <c r="B404" s="21" t="s">
        <v>1</v>
      </c>
      <c r="C404" s="22">
        <v>2089</v>
      </c>
      <c r="D404" s="32">
        <v>419652.59</v>
      </c>
      <c r="E404" s="33"/>
      <c r="F404" s="32">
        <f>D404-E404</f>
        <v>419652.59</v>
      </c>
      <c r="G404" s="32">
        <v>8466.9599999999991</v>
      </c>
      <c r="H404" s="32"/>
      <c r="I404" s="32">
        <f>G404-H404</f>
        <v>8466.9599999999991</v>
      </c>
      <c r="J404" s="32">
        <v>432254.05</v>
      </c>
      <c r="K404" s="23">
        <f>(F404+I404)/C404</f>
        <v>204.93994734322644</v>
      </c>
      <c r="L404" s="23">
        <f>J404/C404</f>
        <v>206.91912398276688</v>
      </c>
      <c r="M404" s="30">
        <f>K404+L404</f>
        <v>411.85907132599334</v>
      </c>
    </row>
    <row r="405" spans="1:13" ht="15" customHeight="1">
      <c r="A405" s="27" t="s">
        <v>533</v>
      </c>
      <c r="B405" s="21" t="s">
        <v>308</v>
      </c>
      <c r="C405" s="22">
        <v>6049</v>
      </c>
      <c r="D405" s="32">
        <v>2213651.58</v>
      </c>
      <c r="E405" s="33"/>
      <c r="F405" s="32">
        <f>D405-E405</f>
        <v>2213651.58</v>
      </c>
      <c r="G405" s="32">
        <v>12705.07</v>
      </c>
      <c r="H405" s="32"/>
      <c r="I405" s="32">
        <f>G405-H405</f>
        <v>12705.07</v>
      </c>
      <c r="J405" s="32">
        <v>260695.34</v>
      </c>
      <c r="K405" s="23">
        <f>(F405+I405)/C405</f>
        <v>368.0536700281038</v>
      </c>
      <c r="L405" s="23">
        <f>J405/C405</f>
        <v>43.097262357414451</v>
      </c>
      <c r="M405" s="30">
        <f>K405+L405</f>
        <v>411.15093238551822</v>
      </c>
    </row>
    <row r="406" spans="1:13" ht="15" customHeight="1">
      <c r="A406" s="27" t="s">
        <v>257</v>
      </c>
      <c r="B406" s="21" t="s">
        <v>247</v>
      </c>
      <c r="C406" s="22">
        <v>3714</v>
      </c>
      <c r="D406" s="32">
        <v>1003115.29</v>
      </c>
      <c r="E406" s="33"/>
      <c r="F406" s="32">
        <f>D406-E406</f>
        <v>1003115.29</v>
      </c>
      <c r="G406" s="32">
        <v>24415.81</v>
      </c>
      <c r="H406" s="32"/>
      <c r="I406" s="32">
        <f>G406-H406</f>
        <v>24415.81</v>
      </c>
      <c r="J406" s="32">
        <v>490951.51</v>
      </c>
      <c r="K406" s="23">
        <f>(F406+I406)/C406</f>
        <v>276.66427032848685</v>
      </c>
      <c r="L406" s="23">
        <f>J406/C406</f>
        <v>132.1894211093161</v>
      </c>
      <c r="M406" s="30">
        <f>K406+L406</f>
        <v>408.85369143780292</v>
      </c>
    </row>
    <row r="407" spans="1:13" ht="15" customHeight="1">
      <c r="A407" s="27" t="s">
        <v>166</v>
      </c>
      <c r="B407" s="21" t="s">
        <v>131</v>
      </c>
      <c r="C407" s="22">
        <v>2254</v>
      </c>
      <c r="D407" s="32">
        <v>836523.66</v>
      </c>
      <c r="E407" s="33"/>
      <c r="F407" s="32">
        <f>D407-E407</f>
        <v>836523.66</v>
      </c>
      <c r="G407" s="32">
        <v>16951.59</v>
      </c>
      <c r="H407" s="32"/>
      <c r="I407" s="32">
        <f>G407-H407</f>
        <v>16951.59</v>
      </c>
      <c r="J407" s="32">
        <v>68048.479999999996</v>
      </c>
      <c r="K407" s="23">
        <f>(F407+I407)/C407</f>
        <v>378.64917923691218</v>
      </c>
      <c r="L407" s="23">
        <f>J407/C407</f>
        <v>30.190097604259094</v>
      </c>
      <c r="M407" s="30">
        <f>K407+L407</f>
        <v>408.83927684117128</v>
      </c>
    </row>
    <row r="408" spans="1:13" ht="15" customHeight="1">
      <c r="A408" s="27" t="s">
        <v>565</v>
      </c>
      <c r="B408" s="21" t="s">
        <v>247</v>
      </c>
      <c r="C408" s="22">
        <v>5662</v>
      </c>
      <c r="D408" s="32">
        <v>1484653.29</v>
      </c>
      <c r="E408" s="33"/>
      <c r="F408" s="32">
        <f>D408-E408</f>
        <v>1484653.29</v>
      </c>
      <c r="G408" s="32">
        <v>43354.13</v>
      </c>
      <c r="H408" s="32"/>
      <c r="I408" s="32">
        <f>G408-H408</f>
        <v>43354.13</v>
      </c>
      <c r="J408" s="32">
        <v>784749.28</v>
      </c>
      <c r="K408" s="23">
        <f>(F408+I408)/C408</f>
        <v>269.87061462380785</v>
      </c>
      <c r="L408" s="23">
        <f>J408/C408</f>
        <v>138.599307665136</v>
      </c>
      <c r="M408" s="30">
        <f>K408+L408</f>
        <v>408.46992228894385</v>
      </c>
    </row>
    <row r="409" spans="1:13" ht="15" customHeight="1">
      <c r="A409" s="27" t="s">
        <v>415</v>
      </c>
      <c r="B409" s="21" t="s">
        <v>358</v>
      </c>
      <c r="C409" s="22">
        <v>2988</v>
      </c>
      <c r="D409" s="32">
        <v>1001483.72</v>
      </c>
      <c r="E409" s="33"/>
      <c r="F409" s="32">
        <f>D409-E409</f>
        <v>1001483.72</v>
      </c>
      <c r="G409" s="32">
        <v>12937.81</v>
      </c>
      <c r="H409" s="32"/>
      <c r="I409" s="32">
        <f>G409-H409</f>
        <v>12937.81</v>
      </c>
      <c r="J409" s="32">
        <v>205120.09</v>
      </c>
      <c r="K409" s="23">
        <f>(F409+I409)/C409</f>
        <v>339.49850401606426</v>
      </c>
      <c r="L409" s="23">
        <f>J409/C409</f>
        <v>68.647955153949127</v>
      </c>
      <c r="M409" s="30">
        <f>K409+L409</f>
        <v>408.14645917001337</v>
      </c>
    </row>
    <row r="410" spans="1:13" ht="15" customHeight="1">
      <c r="A410" s="27" t="s">
        <v>215</v>
      </c>
      <c r="B410" s="21" t="s">
        <v>172</v>
      </c>
      <c r="C410" s="22">
        <v>156</v>
      </c>
      <c r="D410" s="32">
        <v>41402.26</v>
      </c>
      <c r="E410" s="33"/>
      <c r="F410" s="32">
        <f>D410-E410</f>
        <v>41402.26</v>
      </c>
      <c r="G410" s="32">
        <v>0</v>
      </c>
      <c r="H410" s="32"/>
      <c r="I410" s="32">
        <f>G410-H410</f>
        <v>0</v>
      </c>
      <c r="J410" s="32">
        <v>22233.08</v>
      </c>
      <c r="K410" s="23">
        <f>(F410+I410)/C410</f>
        <v>265.39910256410258</v>
      </c>
      <c r="L410" s="23">
        <f>J410/C410</f>
        <v>142.5197435897436</v>
      </c>
      <c r="M410" s="30">
        <f>K410+L410</f>
        <v>407.91884615384618</v>
      </c>
    </row>
    <row r="411" spans="1:13" ht="15" customHeight="1">
      <c r="A411" s="27" t="s">
        <v>438</v>
      </c>
      <c r="B411" s="21" t="s">
        <v>424</v>
      </c>
      <c r="C411" s="22">
        <v>4830</v>
      </c>
      <c r="D411" s="32">
        <v>1457614.35</v>
      </c>
      <c r="E411" s="33"/>
      <c r="F411" s="32">
        <f>D411-E411</f>
        <v>1457614.35</v>
      </c>
      <c r="G411" s="32">
        <v>13058.81</v>
      </c>
      <c r="H411" s="32"/>
      <c r="I411" s="32">
        <f>G411-H411</f>
        <v>13058.81</v>
      </c>
      <c r="J411" s="32">
        <v>498629.83</v>
      </c>
      <c r="K411" s="23">
        <f>(F411+I411)/C411</f>
        <v>304.48719668737061</v>
      </c>
      <c r="L411" s="23">
        <f>J411/C411</f>
        <v>103.23598964803313</v>
      </c>
      <c r="M411" s="30">
        <f>K411+L411</f>
        <v>407.72318633540374</v>
      </c>
    </row>
    <row r="412" spans="1:13" ht="15" customHeight="1">
      <c r="A412" s="27" t="s">
        <v>357</v>
      </c>
      <c r="B412" s="21" t="s">
        <v>358</v>
      </c>
      <c r="C412" s="22">
        <v>3290</v>
      </c>
      <c r="D412" s="32">
        <v>1049861.51</v>
      </c>
      <c r="E412" s="33"/>
      <c r="F412" s="32">
        <f>D412-E412</f>
        <v>1049861.51</v>
      </c>
      <c r="G412" s="32">
        <v>41306.07</v>
      </c>
      <c r="H412" s="32"/>
      <c r="I412" s="32">
        <f>G412-H412</f>
        <v>41306.07</v>
      </c>
      <c r="J412" s="32">
        <v>249585.99</v>
      </c>
      <c r="K412" s="23">
        <f>(F412+I412)/C412</f>
        <v>331.66187841945293</v>
      </c>
      <c r="L412" s="23">
        <f>J412/C412</f>
        <v>75.862003039513681</v>
      </c>
      <c r="M412" s="30">
        <f>K412+L412</f>
        <v>407.52388145896663</v>
      </c>
    </row>
    <row r="413" spans="1:13" ht="15" customHeight="1">
      <c r="A413" s="27" t="s">
        <v>91</v>
      </c>
      <c r="B413" s="21" t="s">
        <v>1</v>
      </c>
      <c r="C413" s="22">
        <v>676</v>
      </c>
      <c r="D413" s="32">
        <v>177147.1</v>
      </c>
      <c r="E413" s="33"/>
      <c r="F413" s="32">
        <f>D413-E413</f>
        <v>177147.1</v>
      </c>
      <c r="G413" s="32">
        <v>15209.92</v>
      </c>
      <c r="H413" s="32"/>
      <c r="I413" s="32">
        <f>G413-H413</f>
        <v>15209.92</v>
      </c>
      <c r="J413" s="32">
        <v>82978.69</v>
      </c>
      <c r="K413" s="23">
        <f>(F413+I413)/C413</f>
        <v>284.55180473372786</v>
      </c>
      <c r="L413" s="23">
        <f>J413/C413</f>
        <v>122.74954142011835</v>
      </c>
      <c r="M413" s="30">
        <f>K413+L413</f>
        <v>407.30134615384623</v>
      </c>
    </row>
    <row r="414" spans="1:13" ht="15" customHeight="1">
      <c r="A414" s="27" t="s">
        <v>251</v>
      </c>
      <c r="B414" s="21" t="s">
        <v>247</v>
      </c>
      <c r="C414" s="22">
        <v>2772</v>
      </c>
      <c r="D414" s="32">
        <v>750206.95</v>
      </c>
      <c r="E414" s="33"/>
      <c r="F414" s="32">
        <f>D414-E414</f>
        <v>750206.95</v>
      </c>
      <c r="G414" s="32">
        <v>33246.120000000003</v>
      </c>
      <c r="H414" s="32"/>
      <c r="I414" s="32">
        <f>G414-H414</f>
        <v>33246.120000000003</v>
      </c>
      <c r="J414" s="32">
        <v>345570.06</v>
      </c>
      <c r="K414" s="23">
        <f>(F414+I414)/C414</f>
        <v>282.63097763347764</v>
      </c>
      <c r="L414" s="23">
        <f>J414/C414</f>
        <v>124.66452380952381</v>
      </c>
      <c r="M414" s="30">
        <f>K414+L414</f>
        <v>407.29550144300146</v>
      </c>
    </row>
    <row r="415" spans="1:13" ht="15" customHeight="1">
      <c r="A415" s="27" t="s">
        <v>96</v>
      </c>
      <c r="B415" s="21" t="s">
        <v>1</v>
      </c>
      <c r="C415" s="22">
        <v>978</v>
      </c>
      <c r="D415" s="32">
        <v>313769.43</v>
      </c>
      <c r="E415" s="33"/>
      <c r="F415" s="32">
        <f>D415-E415</f>
        <v>313769.43</v>
      </c>
      <c r="G415" s="32">
        <v>8703.83</v>
      </c>
      <c r="H415" s="32"/>
      <c r="I415" s="32">
        <f>G415-H415</f>
        <v>8703.83</v>
      </c>
      <c r="J415" s="32">
        <v>75619.39</v>
      </c>
      <c r="K415" s="23">
        <f>(F415+I415)/C415</f>
        <v>329.72725971370141</v>
      </c>
      <c r="L415" s="23">
        <f>J415/C415</f>
        <v>77.320439672801641</v>
      </c>
      <c r="M415" s="30">
        <f>K415+L415</f>
        <v>407.04769938650304</v>
      </c>
    </row>
    <row r="416" spans="1:13" ht="15" customHeight="1">
      <c r="A416" s="27" t="s">
        <v>190</v>
      </c>
      <c r="B416" s="21" t="s">
        <v>172</v>
      </c>
      <c r="C416" s="22">
        <v>1367</v>
      </c>
      <c r="D416" s="32">
        <v>499765.29</v>
      </c>
      <c r="E416" s="33"/>
      <c r="F416" s="32">
        <f>D416-E416</f>
        <v>499765.29</v>
      </c>
      <c r="G416" s="32">
        <v>7332.32</v>
      </c>
      <c r="H416" s="32"/>
      <c r="I416" s="32">
        <f>G416-H416</f>
        <v>7332.32</v>
      </c>
      <c r="J416" s="32">
        <v>49078.3</v>
      </c>
      <c r="K416" s="23">
        <f>(F416+I416)/C416</f>
        <v>370.95655449890268</v>
      </c>
      <c r="L416" s="23">
        <f>J416/C416</f>
        <v>35.902194586686178</v>
      </c>
      <c r="M416" s="30">
        <f>K416+L416</f>
        <v>406.85874908558884</v>
      </c>
    </row>
    <row r="417" spans="1:13" ht="15" customHeight="1">
      <c r="A417" s="27" t="s">
        <v>146</v>
      </c>
      <c r="B417" s="21" t="s">
        <v>131</v>
      </c>
      <c r="C417" s="22">
        <v>2003</v>
      </c>
      <c r="D417" s="32">
        <v>653288.99</v>
      </c>
      <c r="E417" s="33"/>
      <c r="F417" s="32">
        <f>D417-E417</f>
        <v>653288.99</v>
      </c>
      <c r="G417" s="32">
        <v>12893.21</v>
      </c>
      <c r="H417" s="32"/>
      <c r="I417" s="32">
        <f>G417-H417</f>
        <v>12893.21</v>
      </c>
      <c r="J417" s="32">
        <v>148271.99</v>
      </c>
      <c r="K417" s="23">
        <f>(F417+I417)/C417</f>
        <v>332.59221168247626</v>
      </c>
      <c r="L417" s="23">
        <f>J417/C417</f>
        <v>74.02495756365451</v>
      </c>
      <c r="M417" s="30">
        <f>K417+L417</f>
        <v>406.61716924613074</v>
      </c>
    </row>
    <row r="418" spans="1:13" ht="15" customHeight="1">
      <c r="A418" s="27" t="s">
        <v>94</v>
      </c>
      <c r="B418" s="21" t="s">
        <v>1</v>
      </c>
      <c r="C418" s="22">
        <v>633</v>
      </c>
      <c r="D418" s="32">
        <v>145743.56</v>
      </c>
      <c r="E418" s="33"/>
      <c r="F418" s="32">
        <f>D418-E418</f>
        <v>145743.56</v>
      </c>
      <c r="G418" s="32">
        <v>3003.88</v>
      </c>
      <c r="H418" s="32"/>
      <c r="I418" s="32">
        <f>G418-H418</f>
        <v>3003.88</v>
      </c>
      <c r="J418" s="32">
        <v>108561.83</v>
      </c>
      <c r="K418" s="23">
        <f>(F418+I418)/C418</f>
        <v>234.98805687203793</v>
      </c>
      <c r="L418" s="23">
        <f>J418/C418</f>
        <v>171.50368088467616</v>
      </c>
      <c r="M418" s="30">
        <f>K418+L418</f>
        <v>406.49173775671409</v>
      </c>
    </row>
    <row r="419" spans="1:13" ht="15" customHeight="1">
      <c r="A419" s="27" t="s">
        <v>404</v>
      </c>
      <c r="B419" s="21" t="s">
        <v>358</v>
      </c>
      <c r="C419" s="22">
        <v>480</v>
      </c>
      <c r="D419" s="32">
        <v>131314.76999999999</v>
      </c>
      <c r="E419" s="33"/>
      <c r="F419" s="32">
        <f>D419-E419</f>
        <v>131314.76999999999</v>
      </c>
      <c r="G419" s="32">
        <v>108.1</v>
      </c>
      <c r="H419" s="32"/>
      <c r="I419" s="32">
        <f>G419-H419</f>
        <v>108.1</v>
      </c>
      <c r="J419" s="32">
        <v>63395.35</v>
      </c>
      <c r="K419" s="23">
        <f>(F419+I419)/C419</f>
        <v>273.79764583333332</v>
      </c>
      <c r="L419" s="23">
        <f>J419/C419</f>
        <v>132.07364583333333</v>
      </c>
      <c r="M419" s="30">
        <f>K419+L419</f>
        <v>405.87129166666665</v>
      </c>
    </row>
    <row r="420" spans="1:13" ht="15" customHeight="1">
      <c r="A420" s="27" t="s">
        <v>664</v>
      </c>
      <c r="B420" s="21" t="s">
        <v>424</v>
      </c>
      <c r="C420" s="22">
        <v>30535</v>
      </c>
      <c r="D420" s="32">
        <v>7950928.5800000001</v>
      </c>
      <c r="E420" s="33"/>
      <c r="F420" s="32">
        <f>D420-E420</f>
        <v>7950928.5800000001</v>
      </c>
      <c r="G420" s="32">
        <v>96116.08</v>
      </c>
      <c r="H420" s="32"/>
      <c r="I420" s="32">
        <f>G420-H420</f>
        <v>96116.08</v>
      </c>
      <c r="J420" s="32">
        <v>4327971.45</v>
      </c>
      <c r="K420" s="23">
        <f>(F420+I420)/C420</f>
        <v>263.53511249385951</v>
      </c>
      <c r="L420" s="23">
        <f>J420/C420</f>
        <v>141.73805305387262</v>
      </c>
      <c r="M420" s="30">
        <f>K420+L420</f>
        <v>405.27316554773211</v>
      </c>
    </row>
    <row r="421" spans="1:13" ht="15" customHeight="1">
      <c r="A421" s="27" t="s">
        <v>224</v>
      </c>
      <c r="B421" s="21" t="s">
        <v>172</v>
      </c>
      <c r="C421" s="22">
        <v>215</v>
      </c>
      <c r="D421" s="32">
        <v>61874.61</v>
      </c>
      <c r="E421" s="33"/>
      <c r="F421" s="32">
        <f>D421-E421</f>
        <v>61874.61</v>
      </c>
      <c r="G421" s="32">
        <v>1396.49</v>
      </c>
      <c r="H421" s="32"/>
      <c r="I421" s="32">
        <f>G421-H421</f>
        <v>1396.49</v>
      </c>
      <c r="J421" s="32">
        <v>23825.11</v>
      </c>
      <c r="K421" s="23">
        <f>(F421+I421)/C421</f>
        <v>294.28418604651159</v>
      </c>
      <c r="L421" s="23">
        <f>J421/C421</f>
        <v>110.81446511627907</v>
      </c>
      <c r="M421" s="30">
        <f>K421+L421</f>
        <v>405.09865116279065</v>
      </c>
    </row>
    <row r="422" spans="1:13" ht="15" customHeight="1">
      <c r="A422" s="27" t="s">
        <v>547</v>
      </c>
      <c r="B422" s="21" t="s">
        <v>424</v>
      </c>
      <c r="C422" s="22">
        <v>16418</v>
      </c>
      <c r="D422" s="32">
        <v>4544242.6900000004</v>
      </c>
      <c r="E422" s="33"/>
      <c r="F422" s="32">
        <f>D422-E422</f>
        <v>4544242.6900000004</v>
      </c>
      <c r="G422" s="32">
        <v>113677.31</v>
      </c>
      <c r="H422" s="32"/>
      <c r="I422" s="32">
        <f>G422-H422</f>
        <v>113677.31</v>
      </c>
      <c r="J422" s="32">
        <v>1990299.38</v>
      </c>
      <c r="K422" s="23">
        <f>(F422+I422)/C422</f>
        <v>283.70812522840782</v>
      </c>
      <c r="L422" s="23">
        <f>J422/C422</f>
        <v>121.22666463637471</v>
      </c>
      <c r="M422" s="30">
        <f>K422+L422</f>
        <v>404.93478986478254</v>
      </c>
    </row>
    <row r="423" spans="1:13" ht="15" customHeight="1">
      <c r="A423" s="27" t="s">
        <v>217</v>
      </c>
      <c r="B423" s="21" t="s">
        <v>172</v>
      </c>
      <c r="C423" s="22">
        <v>3037</v>
      </c>
      <c r="D423" s="32">
        <v>1100789.1399999999</v>
      </c>
      <c r="E423" s="33"/>
      <c r="F423" s="32">
        <f>D423-E423</f>
        <v>1100789.1399999999</v>
      </c>
      <c r="G423" s="32">
        <v>109.64</v>
      </c>
      <c r="H423" s="32"/>
      <c r="I423" s="32">
        <f>G423-H423</f>
        <v>109.64</v>
      </c>
      <c r="J423" s="32">
        <v>128784.59</v>
      </c>
      <c r="K423" s="23">
        <f>(F423+I423)/C423</f>
        <v>362.49548238393146</v>
      </c>
      <c r="L423" s="23">
        <f>J423/C423</f>
        <v>42.405199209746456</v>
      </c>
      <c r="M423" s="30">
        <f>K423+L423</f>
        <v>404.90068159367792</v>
      </c>
    </row>
    <row r="424" spans="1:13" ht="15" customHeight="1">
      <c r="A424" s="27" t="s">
        <v>95</v>
      </c>
      <c r="B424" s="21" t="s">
        <v>1</v>
      </c>
      <c r="C424" s="22">
        <v>2013</v>
      </c>
      <c r="D424" s="32">
        <v>440857.96</v>
      </c>
      <c r="E424" s="33"/>
      <c r="F424" s="32">
        <f>D424-E424</f>
        <v>440857.96</v>
      </c>
      <c r="G424" s="32">
        <v>17040.97</v>
      </c>
      <c r="H424" s="32"/>
      <c r="I424" s="32">
        <f>G424-H424</f>
        <v>17040.97</v>
      </c>
      <c r="J424" s="32">
        <v>356298.23999999999</v>
      </c>
      <c r="K424" s="23">
        <f>(F424+I424)/C424</f>
        <v>227.47090412319923</v>
      </c>
      <c r="L424" s="23">
        <f>J424/C424</f>
        <v>176.99862891207152</v>
      </c>
      <c r="M424" s="30">
        <f>K424+L424</f>
        <v>404.46953303527073</v>
      </c>
    </row>
    <row r="425" spans="1:13" ht="15" customHeight="1">
      <c r="A425" s="27" t="s">
        <v>201</v>
      </c>
      <c r="B425" s="21" t="s">
        <v>172</v>
      </c>
      <c r="C425" s="22">
        <v>3653</v>
      </c>
      <c r="D425" s="32">
        <v>886535.28</v>
      </c>
      <c r="E425" s="33"/>
      <c r="F425" s="32">
        <f>D425-E425</f>
        <v>886535.28</v>
      </c>
      <c r="G425" s="32">
        <v>27144.78</v>
      </c>
      <c r="H425" s="32"/>
      <c r="I425" s="32">
        <f>G425-H425</f>
        <v>27144.78</v>
      </c>
      <c r="J425" s="32">
        <v>562812.11</v>
      </c>
      <c r="K425" s="23">
        <f>(F425+I425)/C425</f>
        <v>250.11772789488094</v>
      </c>
      <c r="L425" s="23">
        <f>J425/C425</f>
        <v>154.06846701341362</v>
      </c>
      <c r="M425" s="30">
        <f>K425+L425</f>
        <v>404.18619490829457</v>
      </c>
    </row>
    <row r="426" spans="1:13" ht="15" customHeight="1">
      <c r="A426" s="27" t="s">
        <v>584</v>
      </c>
      <c r="B426" s="21" t="s">
        <v>172</v>
      </c>
      <c r="C426" s="22">
        <v>18649</v>
      </c>
      <c r="D426" s="32">
        <v>5710405.9800000004</v>
      </c>
      <c r="E426" s="33"/>
      <c r="F426" s="32">
        <f>D426-E426</f>
        <v>5710405.9800000004</v>
      </c>
      <c r="G426" s="32">
        <v>194539.54</v>
      </c>
      <c r="H426" s="32"/>
      <c r="I426" s="32">
        <f>G426-H426</f>
        <v>194539.54</v>
      </c>
      <c r="J426" s="32">
        <v>1629430.48</v>
      </c>
      <c r="K426" s="23">
        <f>(F426+I426)/C426</f>
        <v>316.63604053836667</v>
      </c>
      <c r="L426" s="23">
        <f>J426/C426</f>
        <v>87.373611453697251</v>
      </c>
      <c r="M426" s="30">
        <f>K426+L426</f>
        <v>404.00965199206394</v>
      </c>
    </row>
    <row r="427" spans="1:13" ht="15" customHeight="1">
      <c r="A427" s="27" t="s">
        <v>169</v>
      </c>
      <c r="B427" s="21" t="s">
        <v>131</v>
      </c>
      <c r="C427" s="22">
        <v>646</v>
      </c>
      <c r="D427" s="32">
        <v>215868.41</v>
      </c>
      <c r="E427" s="33"/>
      <c r="F427" s="32">
        <f>D427-E427</f>
        <v>215868.41</v>
      </c>
      <c r="G427" s="32">
        <v>4271.6899999999996</v>
      </c>
      <c r="H427" s="32"/>
      <c r="I427" s="32">
        <f>G427-H427</f>
        <v>4271.6899999999996</v>
      </c>
      <c r="J427" s="32">
        <v>40722.199999999997</v>
      </c>
      <c r="K427" s="23">
        <f>(F427+I427)/C427</f>
        <v>340.77414860681114</v>
      </c>
      <c r="L427" s="23">
        <f>J427/C427</f>
        <v>63.037461300309594</v>
      </c>
      <c r="M427" s="30">
        <f>K427+L427</f>
        <v>403.81160990712073</v>
      </c>
    </row>
    <row r="428" spans="1:13" ht="15" customHeight="1">
      <c r="A428" s="27" t="s">
        <v>77</v>
      </c>
      <c r="B428" s="21" t="s">
        <v>1</v>
      </c>
      <c r="C428" s="22">
        <v>659</v>
      </c>
      <c r="D428" s="32">
        <v>159400.19</v>
      </c>
      <c r="E428" s="33"/>
      <c r="F428" s="32">
        <f>D428-E428</f>
        <v>159400.19</v>
      </c>
      <c r="G428" s="32">
        <v>2365.11</v>
      </c>
      <c r="H428" s="32"/>
      <c r="I428" s="32">
        <f>G428-H428</f>
        <v>2365.11</v>
      </c>
      <c r="J428" s="32">
        <v>104279.66</v>
      </c>
      <c r="K428" s="23">
        <f>(F428+I428)/C428</f>
        <v>245.47086494688921</v>
      </c>
      <c r="L428" s="23">
        <f>J428/C428</f>
        <v>158.23924127465858</v>
      </c>
      <c r="M428" s="30">
        <f>K428+L428</f>
        <v>403.71010622154779</v>
      </c>
    </row>
    <row r="429" spans="1:13" ht="15" customHeight="1">
      <c r="A429" s="27" t="s">
        <v>692</v>
      </c>
      <c r="B429" s="21" t="s">
        <v>347</v>
      </c>
      <c r="C429" s="22">
        <v>95643</v>
      </c>
      <c r="D429" s="32">
        <v>25293116.460000001</v>
      </c>
      <c r="E429" s="33">
        <v>1206730.07</v>
      </c>
      <c r="F429" s="32">
        <f>D429-E429</f>
        <v>24086386.390000001</v>
      </c>
      <c r="G429" s="32">
        <v>2628391.2200000002</v>
      </c>
      <c r="H429" s="32">
        <v>1949805.5699999998</v>
      </c>
      <c r="I429" s="32">
        <f>G429-H429</f>
        <v>678585.65000000037</v>
      </c>
      <c r="J429" s="32">
        <v>13841275.6</v>
      </c>
      <c r="K429" s="23">
        <f>(F429+I429)/C429</f>
        <v>258.93135974404817</v>
      </c>
      <c r="L429" s="23">
        <f>J429/C429</f>
        <v>144.71812469286826</v>
      </c>
      <c r="M429" s="30">
        <f>K429+L429</f>
        <v>403.6494844369164</v>
      </c>
    </row>
    <row r="430" spans="1:13" ht="15" customHeight="1">
      <c r="A430" s="27" t="s">
        <v>144</v>
      </c>
      <c r="B430" s="21" t="s">
        <v>131</v>
      </c>
      <c r="C430" s="22">
        <v>2747</v>
      </c>
      <c r="D430" s="32">
        <v>892576.2</v>
      </c>
      <c r="E430" s="33"/>
      <c r="F430" s="32">
        <f>D430-E430</f>
        <v>892576.2</v>
      </c>
      <c r="G430" s="32">
        <v>32862.339999999997</v>
      </c>
      <c r="H430" s="32"/>
      <c r="I430" s="32">
        <f>G430-H430</f>
        <v>32862.339999999997</v>
      </c>
      <c r="J430" s="32">
        <v>178674.8</v>
      </c>
      <c r="K430" s="23">
        <f>(F430+I430)/C430</f>
        <v>336.8906224972697</v>
      </c>
      <c r="L430" s="23">
        <f>J430/C430</f>
        <v>65.043611212231525</v>
      </c>
      <c r="M430" s="30">
        <f>K430+L430</f>
        <v>401.9342337095012</v>
      </c>
    </row>
    <row r="431" spans="1:13" ht="15" customHeight="1">
      <c r="A431" s="27" t="s">
        <v>200</v>
      </c>
      <c r="B431" s="21" t="s">
        <v>172</v>
      </c>
      <c r="C431" s="22">
        <v>1918</v>
      </c>
      <c r="D431" s="32">
        <v>601300.47999999998</v>
      </c>
      <c r="E431" s="33"/>
      <c r="F431" s="32">
        <f>D431-E431</f>
        <v>601300.47999999998</v>
      </c>
      <c r="G431" s="32">
        <v>21688.720000000001</v>
      </c>
      <c r="H431" s="32"/>
      <c r="I431" s="32">
        <f>G431-H431</f>
        <v>21688.720000000001</v>
      </c>
      <c r="J431" s="32">
        <v>147858.87</v>
      </c>
      <c r="K431" s="23">
        <f>(F431+I431)/C431</f>
        <v>324.81188738269026</v>
      </c>
      <c r="L431" s="23">
        <f>J431/C431</f>
        <v>77.090130344108445</v>
      </c>
      <c r="M431" s="30">
        <f>K431+L431</f>
        <v>401.9020177267987</v>
      </c>
    </row>
    <row r="432" spans="1:13" ht="15" customHeight="1">
      <c r="A432" s="27" t="s">
        <v>46</v>
      </c>
      <c r="B432" s="21" t="s">
        <v>1</v>
      </c>
      <c r="C432" s="22">
        <v>2337</v>
      </c>
      <c r="D432" s="32">
        <v>587069.61</v>
      </c>
      <c r="E432" s="33"/>
      <c r="F432" s="32">
        <f>D432-E432</f>
        <v>587069.61</v>
      </c>
      <c r="G432" s="32">
        <v>17491.45</v>
      </c>
      <c r="H432" s="32"/>
      <c r="I432" s="32">
        <f>G432-H432</f>
        <v>17491.45</v>
      </c>
      <c r="J432" s="32">
        <v>334439.36</v>
      </c>
      <c r="K432" s="23">
        <f>(F432+I432)/C432</f>
        <v>258.69108258451001</v>
      </c>
      <c r="L432" s="23">
        <f>J432/C432</f>
        <v>143.1062729995721</v>
      </c>
      <c r="M432" s="30">
        <f>K432+L432</f>
        <v>401.79735558408208</v>
      </c>
    </row>
    <row r="433" spans="1:13" ht="15" customHeight="1">
      <c r="A433" s="27" t="s">
        <v>210</v>
      </c>
      <c r="B433" s="21" t="s">
        <v>172</v>
      </c>
      <c r="C433" s="22">
        <v>2014</v>
      </c>
      <c r="D433" s="32">
        <v>591132.67000000004</v>
      </c>
      <c r="E433" s="33"/>
      <c r="F433" s="32">
        <f>D433-E433</f>
        <v>591132.67000000004</v>
      </c>
      <c r="G433" s="32">
        <v>4980.5600000000004</v>
      </c>
      <c r="H433" s="32"/>
      <c r="I433" s="32">
        <f>G433-H433</f>
        <v>4980.5600000000004</v>
      </c>
      <c r="J433" s="32">
        <v>212894.68</v>
      </c>
      <c r="K433" s="23">
        <f>(F433+I433)/C433</f>
        <v>295.98472194637543</v>
      </c>
      <c r="L433" s="23">
        <f>J433/C433</f>
        <v>105.70738828202582</v>
      </c>
      <c r="M433" s="30">
        <f>K433+L433</f>
        <v>401.69211022840125</v>
      </c>
    </row>
    <row r="434" spans="1:13" ht="15" customHeight="1">
      <c r="A434" s="27" t="s">
        <v>304</v>
      </c>
      <c r="B434" s="21" t="s">
        <v>247</v>
      </c>
      <c r="C434" s="22">
        <v>2945</v>
      </c>
      <c r="D434" s="32">
        <v>734498.67</v>
      </c>
      <c r="E434" s="33"/>
      <c r="F434" s="32">
        <f>D434-E434</f>
        <v>734498.67</v>
      </c>
      <c r="G434" s="32">
        <v>13906.12</v>
      </c>
      <c r="H434" s="32"/>
      <c r="I434" s="32">
        <f>G434-H434</f>
        <v>13906.12</v>
      </c>
      <c r="J434" s="32">
        <v>432040.83</v>
      </c>
      <c r="K434" s="23">
        <f>(F434+I434)/C434</f>
        <v>254.12726315789476</v>
      </c>
      <c r="L434" s="23">
        <f>J434/C434</f>
        <v>146.70316808149406</v>
      </c>
      <c r="M434" s="30">
        <f>K434+L434</f>
        <v>400.83043123938882</v>
      </c>
    </row>
    <row r="435" spans="1:13" ht="15" customHeight="1">
      <c r="A435" s="27" t="s">
        <v>519</v>
      </c>
      <c r="B435" s="21" t="s">
        <v>308</v>
      </c>
      <c r="C435" s="22">
        <v>5025</v>
      </c>
      <c r="D435" s="32">
        <v>1464856.57</v>
      </c>
      <c r="E435" s="33"/>
      <c r="F435" s="32">
        <f>D435-E435</f>
        <v>1464856.57</v>
      </c>
      <c r="G435" s="32">
        <v>33229.43</v>
      </c>
      <c r="H435" s="32"/>
      <c r="I435" s="32">
        <f>G435-H435</f>
        <v>33229.43</v>
      </c>
      <c r="J435" s="32">
        <v>515575.84</v>
      </c>
      <c r="K435" s="23">
        <f>(F435+I435)/C435</f>
        <v>298.12656716417911</v>
      </c>
      <c r="L435" s="23">
        <f>J435/C435</f>
        <v>102.60215721393035</v>
      </c>
      <c r="M435" s="30">
        <f>K435+L435</f>
        <v>400.72872437810946</v>
      </c>
    </row>
    <row r="436" spans="1:13" ht="15" customHeight="1">
      <c r="A436" s="27" t="s">
        <v>454</v>
      </c>
      <c r="B436" s="21" t="s">
        <v>424</v>
      </c>
      <c r="C436" s="22">
        <v>3455</v>
      </c>
      <c r="D436" s="32">
        <v>1062949.6000000001</v>
      </c>
      <c r="E436" s="33"/>
      <c r="F436" s="32">
        <f>D436-E436</f>
        <v>1062949.6000000001</v>
      </c>
      <c r="G436" s="32">
        <v>20082.66</v>
      </c>
      <c r="H436" s="32"/>
      <c r="I436" s="32">
        <f>G436-H436</f>
        <v>20082.66</v>
      </c>
      <c r="J436" s="32">
        <v>300774.46000000002</v>
      </c>
      <c r="K436" s="23">
        <f>(F436+I436)/C436</f>
        <v>313.46809261939217</v>
      </c>
      <c r="L436" s="23">
        <f>J436/C436</f>
        <v>87.054836468885682</v>
      </c>
      <c r="M436" s="30">
        <f>K436+L436</f>
        <v>400.52292908827786</v>
      </c>
    </row>
    <row r="437" spans="1:13" ht="15" customHeight="1">
      <c r="A437" s="27" t="s">
        <v>427</v>
      </c>
      <c r="B437" s="21" t="s">
        <v>424</v>
      </c>
      <c r="C437" s="22">
        <v>3121</v>
      </c>
      <c r="D437" s="32">
        <v>765488.38</v>
      </c>
      <c r="E437" s="33"/>
      <c r="F437" s="32">
        <f>D437-E437</f>
        <v>765488.38</v>
      </c>
      <c r="G437" s="32">
        <v>22791.57</v>
      </c>
      <c r="H437" s="32"/>
      <c r="I437" s="32">
        <f>G437-H437</f>
        <v>22791.57</v>
      </c>
      <c r="J437" s="32">
        <v>460859.32</v>
      </c>
      <c r="K437" s="23">
        <f>(F437+I437)/C437</f>
        <v>252.57287728292212</v>
      </c>
      <c r="L437" s="23">
        <f>J437/C437</f>
        <v>147.663992310157</v>
      </c>
      <c r="M437" s="30">
        <f>K437+L437</f>
        <v>400.23686959307912</v>
      </c>
    </row>
    <row r="438" spans="1:13" ht="15" customHeight="1">
      <c r="A438" s="27" t="s">
        <v>336</v>
      </c>
      <c r="B438" s="21" t="s">
        <v>308</v>
      </c>
      <c r="C438" s="22">
        <v>4236</v>
      </c>
      <c r="D438" s="32">
        <v>1320803.0900000001</v>
      </c>
      <c r="E438" s="33"/>
      <c r="F438" s="32">
        <f>D438-E438</f>
        <v>1320803.0900000001</v>
      </c>
      <c r="G438" s="32">
        <v>30236.61</v>
      </c>
      <c r="H438" s="32"/>
      <c r="I438" s="32">
        <f>G438-H438</f>
        <v>30236.61</v>
      </c>
      <c r="J438" s="32">
        <v>344243.42</v>
      </c>
      <c r="K438" s="23">
        <f>(F438+I438)/C438</f>
        <v>318.94232766761098</v>
      </c>
      <c r="L438" s="23">
        <f>J438/C438</f>
        <v>81.266152030217185</v>
      </c>
      <c r="M438" s="30">
        <f>K438+L438</f>
        <v>400.20847969782818</v>
      </c>
    </row>
    <row r="439" spans="1:13" ht="15" customHeight="1">
      <c r="A439" s="27" t="s">
        <v>229</v>
      </c>
      <c r="B439" s="21" t="s">
        <v>172</v>
      </c>
      <c r="C439" s="22">
        <v>4463</v>
      </c>
      <c r="D439" s="32">
        <v>1411711.06</v>
      </c>
      <c r="E439" s="33"/>
      <c r="F439" s="32">
        <f>D439-E439</f>
        <v>1411711.06</v>
      </c>
      <c r="G439" s="32">
        <v>50046.8</v>
      </c>
      <c r="H439" s="32"/>
      <c r="I439" s="32">
        <f>G439-H439</f>
        <v>50046.8</v>
      </c>
      <c r="J439" s="32">
        <v>320000.65999999997</v>
      </c>
      <c r="K439" s="23">
        <f>(F439+I439)/C439</f>
        <v>327.52808872955416</v>
      </c>
      <c r="L439" s="23">
        <f>J439/C439</f>
        <v>71.700797669728871</v>
      </c>
      <c r="M439" s="30">
        <f>K439+L439</f>
        <v>399.22888639928306</v>
      </c>
    </row>
    <row r="440" spans="1:13" ht="15" customHeight="1">
      <c r="A440" s="27" t="s">
        <v>116</v>
      </c>
      <c r="B440" s="21" t="s">
        <v>1</v>
      </c>
      <c r="C440" s="22">
        <v>2083</v>
      </c>
      <c r="D440" s="32">
        <v>585622.4</v>
      </c>
      <c r="E440" s="33"/>
      <c r="F440" s="32">
        <f>D440-E440</f>
        <v>585622.4</v>
      </c>
      <c r="G440" s="32">
        <v>26054.87</v>
      </c>
      <c r="H440" s="32"/>
      <c r="I440" s="32">
        <f>G440-H440</f>
        <v>26054.87</v>
      </c>
      <c r="J440" s="32">
        <v>217260.79999999999</v>
      </c>
      <c r="K440" s="23">
        <f>(F440+I440)/C440</f>
        <v>293.65207393182908</v>
      </c>
      <c r="L440" s="23">
        <f>J440/C440</f>
        <v>104.30187229956792</v>
      </c>
      <c r="M440" s="30">
        <f>K440+L440</f>
        <v>397.95394623139703</v>
      </c>
    </row>
    <row r="441" spans="1:13" ht="15" customHeight="1">
      <c r="A441" s="27" t="s">
        <v>112</v>
      </c>
      <c r="B441" s="21" t="s">
        <v>1</v>
      </c>
      <c r="C441" s="22">
        <v>967</v>
      </c>
      <c r="D441" s="32">
        <v>237201.41</v>
      </c>
      <c r="E441" s="33"/>
      <c r="F441" s="32">
        <f>D441-E441</f>
        <v>237201.41</v>
      </c>
      <c r="G441" s="32">
        <v>2214.21</v>
      </c>
      <c r="H441" s="32"/>
      <c r="I441" s="32">
        <f>G441-H441</f>
        <v>2214.21</v>
      </c>
      <c r="J441" s="32">
        <v>144853.82</v>
      </c>
      <c r="K441" s="23">
        <f>(F441+I441)/C441</f>
        <v>247.58595656670113</v>
      </c>
      <c r="L441" s="23">
        <f>J441/C441</f>
        <v>149.79712512926577</v>
      </c>
      <c r="M441" s="30">
        <f>K441+L441</f>
        <v>397.38308169596689</v>
      </c>
    </row>
    <row r="442" spans="1:13" ht="15" customHeight="1">
      <c r="A442" s="27" t="s">
        <v>154</v>
      </c>
      <c r="B442" s="21" t="s">
        <v>131</v>
      </c>
      <c r="C442" s="22">
        <v>2043</v>
      </c>
      <c r="D442" s="32">
        <v>532696.43000000005</v>
      </c>
      <c r="E442" s="33"/>
      <c r="F442" s="32">
        <f>D442-E442</f>
        <v>532696.43000000005</v>
      </c>
      <c r="G442" s="32">
        <v>89078.26</v>
      </c>
      <c r="H442" s="32"/>
      <c r="I442" s="32">
        <f>G442-H442</f>
        <v>89078.26</v>
      </c>
      <c r="J442" s="32">
        <v>189657.32</v>
      </c>
      <c r="K442" s="23">
        <f>(F442+I442)/C442</f>
        <v>304.34395007342147</v>
      </c>
      <c r="L442" s="23">
        <f>J442/C442</f>
        <v>92.832755751346056</v>
      </c>
      <c r="M442" s="30">
        <f>K442+L442</f>
        <v>397.17670582476751</v>
      </c>
    </row>
    <row r="443" spans="1:13" ht="15" customHeight="1">
      <c r="A443" s="27" t="s">
        <v>661</v>
      </c>
      <c r="B443" s="21" t="s">
        <v>358</v>
      </c>
      <c r="C443" s="22">
        <v>25317</v>
      </c>
      <c r="D443" s="32">
        <v>6184115.6299999999</v>
      </c>
      <c r="E443" s="33"/>
      <c r="F443" s="32">
        <f>D443-E443</f>
        <v>6184115.6299999999</v>
      </c>
      <c r="G443" s="32">
        <v>165766.65</v>
      </c>
      <c r="H443" s="32"/>
      <c r="I443" s="32">
        <f>G443-H443</f>
        <v>165766.65</v>
      </c>
      <c r="J443" s="32">
        <v>3698937.14</v>
      </c>
      <c r="K443" s="23">
        <f>(F443+I443)/C443</f>
        <v>250.81495753841293</v>
      </c>
      <c r="L443" s="23">
        <f>J443/C443</f>
        <v>146.10487577517083</v>
      </c>
      <c r="M443" s="30">
        <f>K443+L443</f>
        <v>396.91983331358375</v>
      </c>
    </row>
    <row r="444" spans="1:13" ht="15" customHeight="1">
      <c r="A444" s="27" t="s">
        <v>659</v>
      </c>
      <c r="B444" s="21" t="s">
        <v>424</v>
      </c>
      <c r="C444" s="22">
        <v>27293</v>
      </c>
      <c r="D444" s="32">
        <v>7659235.3399999999</v>
      </c>
      <c r="E444" s="33"/>
      <c r="F444" s="32">
        <f>D444-E444</f>
        <v>7659235.3399999999</v>
      </c>
      <c r="G444" s="32">
        <v>128413.03</v>
      </c>
      <c r="H444" s="32"/>
      <c r="I444" s="32">
        <f>G444-H444</f>
        <v>128413.03</v>
      </c>
      <c r="J444" s="32">
        <v>3029577.62</v>
      </c>
      <c r="K444" s="23">
        <f>(F444+I444)/C444</f>
        <v>285.33500787747772</v>
      </c>
      <c r="L444" s="23">
        <f>J444/C444</f>
        <v>111.00200124574067</v>
      </c>
      <c r="M444" s="30">
        <f>K444+L444</f>
        <v>396.33700912321842</v>
      </c>
    </row>
    <row r="445" spans="1:13" ht="15" customHeight="1">
      <c r="A445" s="27" t="s">
        <v>11</v>
      </c>
      <c r="B445" s="21" t="s">
        <v>1</v>
      </c>
      <c r="C445" s="22">
        <v>144</v>
      </c>
      <c r="D445" s="32">
        <v>36068.720000000001</v>
      </c>
      <c r="E445" s="33"/>
      <c r="F445" s="32">
        <f>D445-E445</f>
        <v>36068.720000000001</v>
      </c>
      <c r="G445" s="32">
        <v>468.8</v>
      </c>
      <c r="H445" s="32"/>
      <c r="I445" s="32">
        <f>G445-H445</f>
        <v>468.8</v>
      </c>
      <c r="J445" s="32">
        <v>20376.13</v>
      </c>
      <c r="K445" s="23">
        <f>(F445+I445)/C445</f>
        <v>253.73277777777781</v>
      </c>
      <c r="L445" s="23">
        <f>J445/C445</f>
        <v>141.50090277777778</v>
      </c>
      <c r="M445" s="30">
        <f>K445+L445</f>
        <v>395.23368055555557</v>
      </c>
    </row>
    <row r="446" spans="1:13" ht="15" customHeight="1">
      <c r="A446" s="27" t="s">
        <v>337</v>
      </c>
      <c r="B446" s="21" t="s">
        <v>308</v>
      </c>
      <c r="C446" s="22">
        <v>2913</v>
      </c>
      <c r="D446" s="32">
        <v>931968.66</v>
      </c>
      <c r="E446" s="33"/>
      <c r="F446" s="32">
        <f>D446-E446</f>
        <v>931968.66</v>
      </c>
      <c r="G446" s="32">
        <v>13748.82</v>
      </c>
      <c r="H446" s="32"/>
      <c r="I446" s="32">
        <f>G446-H446</f>
        <v>13748.82</v>
      </c>
      <c r="J446" s="32">
        <v>205142.94</v>
      </c>
      <c r="K446" s="23">
        <f>(F446+I446)/C446</f>
        <v>324.65412976313081</v>
      </c>
      <c r="L446" s="23">
        <f>J446/C446</f>
        <v>70.423254376930998</v>
      </c>
      <c r="M446" s="30">
        <f>K446+L446</f>
        <v>395.07738414006178</v>
      </c>
    </row>
    <row r="447" spans="1:13" ht="15" customHeight="1">
      <c r="A447" s="27" t="s">
        <v>235</v>
      </c>
      <c r="B447" s="21" t="s">
        <v>172</v>
      </c>
      <c r="C447" s="22">
        <v>626</v>
      </c>
      <c r="D447" s="32">
        <v>192314.99</v>
      </c>
      <c r="E447" s="33"/>
      <c r="F447" s="32">
        <f>D447-E447</f>
        <v>192314.99</v>
      </c>
      <c r="G447" s="32">
        <v>2962.85</v>
      </c>
      <c r="H447" s="32"/>
      <c r="I447" s="32">
        <f>G447-H447</f>
        <v>2962.85</v>
      </c>
      <c r="J447" s="32">
        <v>51945.31</v>
      </c>
      <c r="K447" s="23">
        <f>(F447+I447)/C447</f>
        <v>311.94543130990417</v>
      </c>
      <c r="L447" s="23">
        <f>J447/C447</f>
        <v>82.979728434504793</v>
      </c>
      <c r="M447" s="30">
        <f>K447+L447</f>
        <v>394.92515974440897</v>
      </c>
    </row>
    <row r="448" spans="1:13" ht="15" customHeight="1">
      <c r="A448" s="27" t="s">
        <v>60</v>
      </c>
      <c r="B448" s="21" t="s">
        <v>1</v>
      </c>
      <c r="C448" s="22">
        <v>418</v>
      </c>
      <c r="D448" s="32">
        <v>108940.87</v>
      </c>
      <c r="E448" s="33"/>
      <c r="F448" s="32">
        <f>D448-E448</f>
        <v>108940.87</v>
      </c>
      <c r="G448" s="32">
        <v>6614.7</v>
      </c>
      <c r="H448" s="32"/>
      <c r="I448" s="32">
        <f>G448-H448</f>
        <v>6614.7</v>
      </c>
      <c r="J448" s="32">
        <v>49369.04</v>
      </c>
      <c r="K448" s="23">
        <f>(F448+I448)/C448</f>
        <v>276.44873205741624</v>
      </c>
      <c r="L448" s="23">
        <f>J448/C448</f>
        <v>118.10775119617225</v>
      </c>
      <c r="M448" s="30">
        <f>K448+L448</f>
        <v>394.55648325358845</v>
      </c>
    </row>
    <row r="449" spans="1:13" ht="15" customHeight="1">
      <c r="A449" s="27" t="s">
        <v>580</v>
      </c>
      <c r="B449" s="21" t="s">
        <v>1</v>
      </c>
      <c r="C449" s="22">
        <v>10233</v>
      </c>
      <c r="D449" s="32">
        <v>3082336.4</v>
      </c>
      <c r="E449" s="33"/>
      <c r="F449" s="32">
        <f>D449-E449</f>
        <v>3082336.4</v>
      </c>
      <c r="G449" s="32">
        <v>35606.910000000003</v>
      </c>
      <c r="H449" s="32"/>
      <c r="I449" s="32">
        <f>G449-H449</f>
        <v>35606.910000000003</v>
      </c>
      <c r="J449" s="32">
        <v>917601.02</v>
      </c>
      <c r="K449" s="23">
        <f>(F449+I449)/C449</f>
        <v>304.69493892309197</v>
      </c>
      <c r="L449" s="23">
        <f>J449/C449</f>
        <v>89.670772989348194</v>
      </c>
      <c r="M449" s="30">
        <f>K449+L449</f>
        <v>394.36571191244013</v>
      </c>
    </row>
    <row r="450" spans="1:13" ht="15" customHeight="1">
      <c r="A450" s="27" t="s">
        <v>446</v>
      </c>
      <c r="B450" s="21" t="s">
        <v>424</v>
      </c>
      <c r="C450" s="22">
        <v>3051</v>
      </c>
      <c r="D450" s="32">
        <v>795060.85</v>
      </c>
      <c r="E450" s="33"/>
      <c r="F450" s="32">
        <f>D450-E450</f>
        <v>795060.85</v>
      </c>
      <c r="G450" s="32">
        <v>20642.7</v>
      </c>
      <c r="H450" s="32"/>
      <c r="I450" s="32">
        <f>G450-H450</f>
        <v>20642.7</v>
      </c>
      <c r="J450" s="32">
        <v>386459.21</v>
      </c>
      <c r="K450" s="23">
        <f>(F450+I450)/C450</f>
        <v>267.35612913798752</v>
      </c>
      <c r="L450" s="23">
        <f>J450/C450</f>
        <v>126.6664077351688</v>
      </c>
      <c r="M450" s="30">
        <f>K450+L450</f>
        <v>394.02253687315635</v>
      </c>
    </row>
    <row r="451" spans="1:13" ht="15" customHeight="1">
      <c r="A451" s="27" t="s">
        <v>331</v>
      </c>
      <c r="B451" s="21" t="s">
        <v>308</v>
      </c>
      <c r="C451" s="22">
        <v>3336</v>
      </c>
      <c r="D451" s="32">
        <v>1106344.04</v>
      </c>
      <c r="E451" s="33"/>
      <c r="F451" s="32">
        <f>D451-E451</f>
        <v>1106344.04</v>
      </c>
      <c r="G451" s="32">
        <v>878.66</v>
      </c>
      <c r="H451" s="32"/>
      <c r="I451" s="32">
        <f>G451-H451</f>
        <v>878.66</v>
      </c>
      <c r="J451" s="32">
        <v>206433.32</v>
      </c>
      <c r="K451" s="23">
        <f>(F451+I451)/C451</f>
        <v>331.90128896882493</v>
      </c>
      <c r="L451" s="23">
        <f>J451/C451</f>
        <v>61.880491606714628</v>
      </c>
      <c r="M451" s="30">
        <f>K451+L451</f>
        <v>393.78178057553953</v>
      </c>
    </row>
    <row r="452" spans="1:13" ht="15" customHeight="1">
      <c r="A452" s="27" t="s">
        <v>287</v>
      </c>
      <c r="B452" s="21" t="s">
        <v>247</v>
      </c>
      <c r="C452" s="22">
        <v>2594</v>
      </c>
      <c r="D452" s="32">
        <v>742777.7</v>
      </c>
      <c r="E452" s="33"/>
      <c r="F452" s="32">
        <f>D452-E452</f>
        <v>742777.7</v>
      </c>
      <c r="G452" s="32">
        <v>5853.02</v>
      </c>
      <c r="H452" s="32"/>
      <c r="I452" s="32">
        <f>G452-H452</f>
        <v>5853.02</v>
      </c>
      <c r="J452" s="32">
        <v>272239.89</v>
      </c>
      <c r="K452" s="23">
        <f>(F452+I452)/C452</f>
        <v>288.60089437162679</v>
      </c>
      <c r="L452" s="23">
        <f>J452/C452</f>
        <v>104.94984194294527</v>
      </c>
      <c r="M452" s="30">
        <f>K452+L452</f>
        <v>393.55073631457208</v>
      </c>
    </row>
    <row r="453" spans="1:13" ht="15" customHeight="1">
      <c r="A453" s="27" t="s">
        <v>662</v>
      </c>
      <c r="B453" s="21" t="s">
        <v>308</v>
      </c>
      <c r="C453" s="22">
        <v>22697</v>
      </c>
      <c r="D453" s="32">
        <v>7156308.6299999999</v>
      </c>
      <c r="E453" s="33"/>
      <c r="F453" s="32">
        <f>D453-E453</f>
        <v>7156308.6299999999</v>
      </c>
      <c r="G453" s="32">
        <v>119929.15</v>
      </c>
      <c r="H453" s="32"/>
      <c r="I453" s="32">
        <f>G453-H453</f>
        <v>119929.15</v>
      </c>
      <c r="J453" s="32">
        <v>1640360.12</v>
      </c>
      <c r="K453" s="23">
        <f>(F453+I453)/C453</f>
        <v>320.58147684716045</v>
      </c>
      <c r="L453" s="23">
        <f>J453/C453</f>
        <v>72.272111732828137</v>
      </c>
      <c r="M453" s="30">
        <f>K453+L453</f>
        <v>392.85358857998858</v>
      </c>
    </row>
    <row r="454" spans="1:13" ht="15" customHeight="1">
      <c r="A454" s="27" t="s">
        <v>343</v>
      </c>
      <c r="B454" s="21" t="s">
        <v>308</v>
      </c>
      <c r="C454" s="22">
        <v>3375</v>
      </c>
      <c r="D454" s="32">
        <v>1141403.94</v>
      </c>
      <c r="E454" s="33"/>
      <c r="F454" s="32">
        <f>D454-E454</f>
        <v>1141403.94</v>
      </c>
      <c r="G454" s="32">
        <v>18588.259999999998</v>
      </c>
      <c r="H454" s="32"/>
      <c r="I454" s="32">
        <f>G454-H454</f>
        <v>18588.259999999998</v>
      </c>
      <c r="J454" s="32">
        <v>165398.29999999999</v>
      </c>
      <c r="K454" s="23">
        <f>(F454+I454)/C454</f>
        <v>343.70139259259258</v>
      </c>
      <c r="L454" s="23">
        <f>J454/C454</f>
        <v>49.006903703703699</v>
      </c>
      <c r="M454" s="30">
        <f>K454+L454</f>
        <v>392.70829629629628</v>
      </c>
    </row>
    <row r="455" spans="1:13" ht="15" customHeight="1">
      <c r="A455" s="27" t="s">
        <v>509</v>
      </c>
      <c r="B455" s="21" t="s">
        <v>424</v>
      </c>
      <c r="C455" s="22">
        <v>15423</v>
      </c>
      <c r="D455" s="32">
        <v>6759325.8200000003</v>
      </c>
      <c r="E455" s="33"/>
      <c r="F455" s="32">
        <f>D455-E455</f>
        <v>6759325.8200000003</v>
      </c>
      <c r="G455" s="32">
        <v>268048.37</v>
      </c>
      <c r="H455" s="32"/>
      <c r="I455" s="32">
        <f>G455-H455</f>
        <v>268048.37</v>
      </c>
      <c r="J455" s="32">
        <v>-974428.83</v>
      </c>
      <c r="K455" s="23">
        <f>(F455+I455)/C455</f>
        <v>455.64249432665503</v>
      </c>
      <c r="L455" s="23">
        <f>J455/C455</f>
        <v>-63.180239253063604</v>
      </c>
      <c r="M455" s="30">
        <f>K455+L455</f>
        <v>392.46225507359145</v>
      </c>
    </row>
    <row r="456" spans="1:13" ht="15" customHeight="1">
      <c r="A456" s="27" t="s">
        <v>274</v>
      </c>
      <c r="B456" s="21" t="s">
        <v>247</v>
      </c>
      <c r="C456" s="22">
        <v>1610</v>
      </c>
      <c r="D456" s="32">
        <v>412792.46</v>
      </c>
      <c r="E456" s="33"/>
      <c r="F456" s="32">
        <f>D456-E456</f>
        <v>412792.46</v>
      </c>
      <c r="G456" s="32">
        <v>11091.98</v>
      </c>
      <c r="H456" s="32"/>
      <c r="I456" s="32">
        <f>G456-H456</f>
        <v>11091.98</v>
      </c>
      <c r="J456" s="32">
        <v>207289.81</v>
      </c>
      <c r="K456" s="23">
        <f>(F456+I456)/C456</f>
        <v>263.28226086956522</v>
      </c>
      <c r="L456" s="23">
        <f>J456/C456</f>
        <v>128.7514347826087</v>
      </c>
      <c r="M456" s="30">
        <f>K456+L456</f>
        <v>392.03369565217395</v>
      </c>
    </row>
    <row r="457" spans="1:13" ht="15" customHeight="1">
      <c r="A457" s="27" t="s">
        <v>391</v>
      </c>
      <c r="B457" s="21" t="s">
        <v>358</v>
      </c>
      <c r="C457" s="22">
        <v>778</v>
      </c>
      <c r="D457" s="32">
        <v>190212.13</v>
      </c>
      <c r="E457" s="33"/>
      <c r="F457" s="32">
        <f>D457-E457</f>
        <v>190212.13</v>
      </c>
      <c r="G457" s="32">
        <v>0</v>
      </c>
      <c r="H457" s="32"/>
      <c r="I457" s="32">
        <f>G457-H457</f>
        <v>0</v>
      </c>
      <c r="J457" s="32">
        <v>114516.13</v>
      </c>
      <c r="K457" s="23">
        <f>(F457+I457)/C457</f>
        <v>244.48859897172238</v>
      </c>
      <c r="L457" s="23">
        <f>J457/C457</f>
        <v>147.19296915167095</v>
      </c>
      <c r="M457" s="30">
        <f>K457+L457</f>
        <v>391.68156812339333</v>
      </c>
    </row>
    <row r="458" spans="1:13" ht="15" customHeight="1">
      <c r="A458" s="27" t="s">
        <v>412</v>
      </c>
      <c r="B458" s="21" t="s">
        <v>358</v>
      </c>
      <c r="C458" s="22">
        <v>2926</v>
      </c>
      <c r="D458" s="32">
        <v>728498.44</v>
      </c>
      <c r="E458" s="33"/>
      <c r="F458" s="32">
        <f>D458-E458</f>
        <v>728498.44</v>
      </c>
      <c r="G458" s="32">
        <v>39721.96</v>
      </c>
      <c r="H458" s="32"/>
      <c r="I458" s="32">
        <f>G458-H458</f>
        <v>39721.96</v>
      </c>
      <c r="J458" s="32">
        <v>375995.8</v>
      </c>
      <c r="K458" s="23">
        <f>(F458+I458)/C458</f>
        <v>262.54969241285028</v>
      </c>
      <c r="L458" s="23">
        <f>J458/C458</f>
        <v>128.50164046479836</v>
      </c>
      <c r="M458" s="30">
        <f>K458+L458</f>
        <v>391.05133287764863</v>
      </c>
    </row>
    <row r="459" spans="1:13" ht="15" customHeight="1">
      <c r="A459" s="27" t="s">
        <v>124</v>
      </c>
      <c r="B459" s="21" t="s">
        <v>1</v>
      </c>
      <c r="C459" s="22">
        <v>782</v>
      </c>
      <c r="D459" s="32">
        <v>172702.48</v>
      </c>
      <c r="E459" s="33"/>
      <c r="F459" s="32">
        <f>D459-E459</f>
        <v>172702.48</v>
      </c>
      <c r="G459" s="32">
        <v>1108.0999999999999</v>
      </c>
      <c r="H459" s="32"/>
      <c r="I459" s="32">
        <f>G459-H459</f>
        <v>1108.0999999999999</v>
      </c>
      <c r="J459" s="32">
        <v>130774.76</v>
      </c>
      <c r="K459" s="23">
        <f>(F459+I459)/C459</f>
        <v>222.26416879795397</v>
      </c>
      <c r="L459" s="23">
        <f>J459/C459</f>
        <v>167.23115089514067</v>
      </c>
      <c r="M459" s="30">
        <f>K459+L459</f>
        <v>389.49531969309464</v>
      </c>
    </row>
    <row r="460" spans="1:13" ht="15" customHeight="1">
      <c r="A460" s="27" t="s">
        <v>573</v>
      </c>
      <c r="B460" s="21" t="s">
        <v>1</v>
      </c>
      <c r="C460" s="22">
        <v>7028</v>
      </c>
      <c r="D460" s="32">
        <v>1698039.17</v>
      </c>
      <c r="E460" s="33"/>
      <c r="F460" s="32">
        <f>D460-E460</f>
        <v>1698039.17</v>
      </c>
      <c r="G460" s="32">
        <v>43464.74</v>
      </c>
      <c r="H460" s="32"/>
      <c r="I460" s="32">
        <f>G460-H460</f>
        <v>43464.74</v>
      </c>
      <c r="J460" s="32">
        <v>995438.64</v>
      </c>
      <c r="K460" s="23">
        <f>(F460+I460)/C460</f>
        <v>247.79509248719407</v>
      </c>
      <c r="L460" s="23">
        <f>J460/C460</f>
        <v>141.63896414342631</v>
      </c>
      <c r="M460" s="30">
        <f>K460+L460</f>
        <v>389.43405663062038</v>
      </c>
    </row>
    <row r="461" spans="1:13" ht="15" customHeight="1">
      <c r="A461" s="27" t="s">
        <v>606</v>
      </c>
      <c r="B461" s="21" t="s">
        <v>1</v>
      </c>
      <c r="C461" s="22">
        <v>5033</v>
      </c>
      <c r="D461" s="32">
        <v>999780.09</v>
      </c>
      <c r="E461" s="33"/>
      <c r="F461" s="32">
        <f>D461-E461</f>
        <v>999780.09</v>
      </c>
      <c r="G461" s="32">
        <v>13660.1</v>
      </c>
      <c r="H461" s="32"/>
      <c r="I461" s="32">
        <f>G461-H461</f>
        <v>13660.1</v>
      </c>
      <c r="J461" s="32">
        <v>941997.08</v>
      </c>
      <c r="K461" s="23">
        <f>(F461+I461)/C461</f>
        <v>201.3590681502086</v>
      </c>
      <c r="L461" s="23">
        <f>J461/C461</f>
        <v>187.16413272402144</v>
      </c>
      <c r="M461" s="30">
        <f>K461+L461</f>
        <v>388.52320087423004</v>
      </c>
    </row>
    <row r="462" spans="1:13" ht="15" customHeight="1">
      <c r="A462" s="27" t="s">
        <v>280</v>
      </c>
      <c r="B462" s="21" t="s">
        <v>247</v>
      </c>
      <c r="C462" s="22">
        <v>826</v>
      </c>
      <c r="D462" s="32">
        <v>192232.64</v>
      </c>
      <c r="E462" s="33"/>
      <c r="F462" s="32">
        <f>D462-E462</f>
        <v>192232.64</v>
      </c>
      <c r="G462" s="32">
        <v>5051.72</v>
      </c>
      <c r="H462" s="32"/>
      <c r="I462" s="32">
        <f>G462-H462</f>
        <v>5051.72</v>
      </c>
      <c r="J462" s="32">
        <v>123290.86</v>
      </c>
      <c r="K462" s="23">
        <f>(F462+I462)/C462</f>
        <v>238.84305084745765</v>
      </c>
      <c r="L462" s="23">
        <f>J462/C462</f>
        <v>149.26254237288137</v>
      </c>
      <c r="M462" s="30">
        <f>K462+L462</f>
        <v>388.10559322033902</v>
      </c>
    </row>
    <row r="463" spans="1:13" ht="15" customHeight="1">
      <c r="A463" s="27" t="s">
        <v>567</v>
      </c>
      <c r="B463" s="21" t="s">
        <v>424</v>
      </c>
      <c r="C463" s="22">
        <v>10051</v>
      </c>
      <c r="D463" s="32">
        <v>3293084.17</v>
      </c>
      <c r="E463" s="33"/>
      <c r="F463" s="32">
        <f>D463-E463</f>
        <v>3293084.17</v>
      </c>
      <c r="G463" s="32">
        <v>17196.240000000002</v>
      </c>
      <c r="H463" s="32"/>
      <c r="I463" s="32">
        <f>G463-H463</f>
        <v>17196.240000000002</v>
      </c>
      <c r="J463" s="32">
        <v>590497.99</v>
      </c>
      <c r="K463" s="23">
        <f>(F463+I463)/C463</f>
        <v>329.34836434185655</v>
      </c>
      <c r="L463" s="23">
        <f>J463/C463</f>
        <v>58.750173117102776</v>
      </c>
      <c r="M463" s="30">
        <f>K463+L463</f>
        <v>388.0985374589593</v>
      </c>
    </row>
    <row r="464" spans="1:13" ht="15" customHeight="1">
      <c r="A464" s="27" t="s">
        <v>221</v>
      </c>
      <c r="B464" s="21" t="s">
        <v>172</v>
      </c>
      <c r="C464" s="22">
        <v>66</v>
      </c>
      <c r="D464" s="32">
        <v>18783.330000000002</v>
      </c>
      <c r="E464" s="33"/>
      <c r="F464" s="32">
        <f>D464-E464</f>
        <v>18783.330000000002</v>
      </c>
      <c r="G464" s="32">
        <v>0</v>
      </c>
      <c r="H464" s="32"/>
      <c r="I464" s="32">
        <f>G464-H464</f>
        <v>0</v>
      </c>
      <c r="J464" s="32">
        <v>6736.96</v>
      </c>
      <c r="K464" s="23">
        <f>(F464+I464)/C464</f>
        <v>284.59590909090912</v>
      </c>
      <c r="L464" s="23">
        <f>J464/C464</f>
        <v>102.07515151515152</v>
      </c>
      <c r="M464" s="30">
        <f>K464+L464</f>
        <v>386.67106060606062</v>
      </c>
    </row>
    <row r="465" spans="1:13" ht="15" customHeight="1">
      <c r="A465" s="27" t="s">
        <v>368</v>
      </c>
      <c r="B465" s="21" t="s">
        <v>358</v>
      </c>
      <c r="C465" s="22">
        <v>1523</v>
      </c>
      <c r="D465" s="32">
        <v>392481.74</v>
      </c>
      <c r="E465" s="33"/>
      <c r="F465" s="32">
        <f>D465-E465</f>
        <v>392481.74</v>
      </c>
      <c r="G465" s="32">
        <v>5500.55</v>
      </c>
      <c r="H465" s="32"/>
      <c r="I465" s="32">
        <f>G465-H465</f>
        <v>5500.55</v>
      </c>
      <c r="J465" s="32">
        <v>190059.17</v>
      </c>
      <c r="K465" s="23">
        <f>(F465+I465)/C465</f>
        <v>261.31470124753776</v>
      </c>
      <c r="L465" s="23">
        <f>J465/C465</f>
        <v>124.79262639527249</v>
      </c>
      <c r="M465" s="30">
        <f>K465+L465</f>
        <v>386.10732764281022</v>
      </c>
    </row>
    <row r="466" spans="1:13" ht="15" customHeight="1">
      <c r="A466" s="27" t="s">
        <v>543</v>
      </c>
      <c r="B466" s="21" t="s">
        <v>308</v>
      </c>
      <c r="C466" s="22">
        <v>19523</v>
      </c>
      <c r="D466" s="32">
        <v>6048051.7800000003</v>
      </c>
      <c r="E466" s="33"/>
      <c r="F466" s="32">
        <f>D466-E466</f>
        <v>6048051.7800000003</v>
      </c>
      <c r="G466" s="32">
        <v>189917.18</v>
      </c>
      <c r="H466" s="32"/>
      <c r="I466" s="32">
        <f>G466-H466</f>
        <v>189917.18</v>
      </c>
      <c r="J466" s="32">
        <v>1299236.24</v>
      </c>
      <c r="K466" s="23">
        <f>(F466+I466)/C466</f>
        <v>319.5189755672796</v>
      </c>
      <c r="L466" s="23">
        <f>J466/C466</f>
        <v>66.549005788044866</v>
      </c>
      <c r="M466" s="30">
        <f>K466+L466</f>
        <v>386.06798135532449</v>
      </c>
    </row>
    <row r="467" spans="1:13" ht="15" customHeight="1">
      <c r="A467" s="27" t="s">
        <v>576</v>
      </c>
      <c r="B467" s="21" t="s">
        <v>1</v>
      </c>
      <c r="C467" s="22">
        <v>10314</v>
      </c>
      <c r="D467" s="32">
        <v>2701281.36</v>
      </c>
      <c r="E467" s="33"/>
      <c r="F467" s="32">
        <f>D467-E467</f>
        <v>2701281.36</v>
      </c>
      <c r="G467" s="32">
        <v>79406.86</v>
      </c>
      <c r="H467" s="32"/>
      <c r="I467" s="32">
        <f>G467-H467</f>
        <v>79406.86</v>
      </c>
      <c r="J467" s="32">
        <v>1199081.47</v>
      </c>
      <c r="K467" s="23">
        <f>(F467+I467)/C467</f>
        <v>269.60327903820047</v>
      </c>
      <c r="L467" s="23">
        <f>J467/C467</f>
        <v>116.25765658328486</v>
      </c>
      <c r="M467" s="30">
        <f>K467+L467</f>
        <v>385.86093562148534</v>
      </c>
    </row>
    <row r="468" spans="1:13" ht="15" customHeight="1">
      <c r="A468" s="27" t="s">
        <v>665</v>
      </c>
      <c r="B468" s="21" t="s">
        <v>424</v>
      </c>
      <c r="C468" s="22">
        <v>38246</v>
      </c>
      <c r="D468" s="32">
        <v>9671946.8000000007</v>
      </c>
      <c r="E468" s="33"/>
      <c r="F468" s="32">
        <f>D468-E468</f>
        <v>9671946.8000000007</v>
      </c>
      <c r="G468" s="32">
        <v>428786.06</v>
      </c>
      <c r="H468" s="32"/>
      <c r="I468" s="32">
        <f>G468-H468</f>
        <v>428786.06</v>
      </c>
      <c r="J468" s="32">
        <v>4647344.54</v>
      </c>
      <c r="K468" s="23">
        <f>(F468+I468)/C468</f>
        <v>264.099065523192</v>
      </c>
      <c r="L468" s="23">
        <f>J468/C468</f>
        <v>121.51191078805627</v>
      </c>
      <c r="M468" s="30">
        <f>K468+L468</f>
        <v>385.61097631124824</v>
      </c>
    </row>
    <row r="469" spans="1:13" ht="15" customHeight="1">
      <c r="A469" s="27" t="s">
        <v>388</v>
      </c>
      <c r="B469" s="21" t="s">
        <v>358</v>
      </c>
      <c r="C469" s="22">
        <v>3268</v>
      </c>
      <c r="D469" s="32">
        <v>1056317.4399999999</v>
      </c>
      <c r="E469" s="33"/>
      <c r="F469" s="32">
        <f>D469-E469</f>
        <v>1056317.4399999999</v>
      </c>
      <c r="G469" s="32">
        <v>0</v>
      </c>
      <c r="H469" s="32"/>
      <c r="I469" s="32">
        <f>G469-H469</f>
        <v>0</v>
      </c>
      <c r="J469" s="32">
        <v>202158.8</v>
      </c>
      <c r="K469" s="23">
        <f>(F469+I469)/C469</f>
        <v>323.23055079559362</v>
      </c>
      <c r="L469" s="23">
        <f>J469/C469</f>
        <v>61.860097919216642</v>
      </c>
      <c r="M469" s="30">
        <f>K469+L469</f>
        <v>385.09064871481024</v>
      </c>
    </row>
    <row r="470" spans="1:13" ht="15" customHeight="1">
      <c r="A470" s="27" t="s">
        <v>559</v>
      </c>
      <c r="B470" s="21" t="s">
        <v>172</v>
      </c>
      <c r="C470" s="22">
        <v>5686</v>
      </c>
      <c r="D470" s="32">
        <v>1872370.8</v>
      </c>
      <c r="E470" s="33"/>
      <c r="F470" s="32">
        <f>D470-E470</f>
        <v>1872370.8</v>
      </c>
      <c r="G470" s="32">
        <v>24365.45</v>
      </c>
      <c r="H470" s="32"/>
      <c r="I470" s="32">
        <f>G470-H470</f>
        <v>24365.45</v>
      </c>
      <c r="J470" s="32">
        <v>289201.11</v>
      </c>
      <c r="K470" s="23">
        <f>(F470+I470)/C470</f>
        <v>333.58006507210695</v>
      </c>
      <c r="L470" s="23">
        <f>J470/C470</f>
        <v>50.861960956735842</v>
      </c>
      <c r="M470" s="30">
        <f>K470+L470</f>
        <v>384.4420260288428</v>
      </c>
    </row>
    <row r="471" spans="1:13" ht="15" customHeight="1">
      <c r="A471" s="27" t="s">
        <v>26</v>
      </c>
      <c r="B471" s="21" t="s">
        <v>1</v>
      </c>
      <c r="C471" s="22">
        <v>473</v>
      </c>
      <c r="D471" s="32">
        <v>93391.35</v>
      </c>
      <c r="E471" s="33"/>
      <c r="F471" s="32">
        <f>D471-E471</f>
        <v>93391.35</v>
      </c>
      <c r="G471" s="32">
        <v>633.66</v>
      </c>
      <c r="H471" s="32"/>
      <c r="I471" s="32">
        <f>G471-H471</f>
        <v>633.66</v>
      </c>
      <c r="J471" s="32">
        <v>87545.78</v>
      </c>
      <c r="K471" s="23">
        <f>(F471+I471)/C471</f>
        <v>198.78437632135308</v>
      </c>
      <c r="L471" s="23">
        <f>J471/C471</f>
        <v>185.0862156448203</v>
      </c>
      <c r="M471" s="30">
        <f>K471+L471</f>
        <v>383.87059196617338</v>
      </c>
    </row>
    <row r="472" spans="1:13" ht="15" customHeight="1">
      <c r="A472" s="27" t="s">
        <v>52</v>
      </c>
      <c r="B472" s="21" t="s">
        <v>1</v>
      </c>
      <c r="C472" s="22">
        <v>587</v>
      </c>
      <c r="D472" s="32">
        <v>134369.23000000001</v>
      </c>
      <c r="E472" s="33"/>
      <c r="F472" s="32">
        <f>D472-E472</f>
        <v>134369.23000000001</v>
      </c>
      <c r="G472" s="32">
        <v>1558</v>
      </c>
      <c r="H472" s="32"/>
      <c r="I472" s="32">
        <f>G472-H472</f>
        <v>1558</v>
      </c>
      <c r="J472" s="32">
        <v>89237.440000000002</v>
      </c>
      <c r="K472" s="23">
        <f>(F472+I472)/C472</f>
        <v>231.56257240204431</v>
      </c>
      <c r="L472" s="23">
        <f>J472/C472</f>
        <v>152.02289608177173</v>
      </c>
      <c r="M472" s="30">
        <f>K472+L472</f>
        <v>383.58546848381604</v>
      </c>
    </row>
    <row r="473" spans="1:13" ht="15" customHeight="1">
      <c r="A473" s="27" t="s">
        <v>556</v>
      </c>
      <c r="B473" s="21" t="s">
        <v>424</v>
      </c>
      <c r="C473" s="22">
        <v>11081</v>
      </c>
      <c r="D473" s="32">
        <v>3026012.05</v>
      </c>
      <c r="E473" s="33"/>
      <c r="F473" s="32">
        <f>D473-E473</f>
        <v>3026012.05</v>
      </c>
      <c r="G473" s="32">
        <v>83062.080000000002</v>
      </c>
      <c r="H473" s="32"/>
      <c r="I473" s="32">
        <f>G473-H473</f>
        <v>83062.080000000002</v>
      </c>
      <c r="J473" s="32">
        <v>1132365.3799999999</v>
      </c>
      <c r="K473" s="23">
        <f>(F473+I473)/C473</f>
        <v>280.57703546611316</v>
      </c>
      <c r="L473" s="23">
        <f>J473/C473</f>
        <v>102.18981860842884</v>
      </c>
      <c r="M473" s="30">
        <f>K473+L473</f>
        <v>382.76685407454198</v>
      </c>
    </row>
    <row r="474" spans="1:13" ht="15" customHeight="1">
      <c r="A474" s="27" t="s">
        <v>323</v>
      </c>
      <c r="B474" s="21" t="s">
        <v>308</v>
      </c>
      <c r="C474" s="22">
        <v>367</v>
      </c>
      <c r="D474" s="32">
        <v>111384.12</v>
      </c>
      <c r="E474" s="33"/>
      <c r="F474" s="32">
        <f>D474-E474</f>
        <v>111384.12</v>
      </c>
      <c r="G474" s="32">
        <v>954.66</v>
      </c>
      <c r="H474" s="32"/>
      <c r="I474" s="32">
        <f>G474-H474</f>
        <v>954.66</v>
      </c>
      <c r="J474" s="32">
        <v>27902.95</v>
      </c>
      <c r="K474" s="23">
        <f>(F474+I474)/C474</f>
        <v>306.10021798365125</v>
      </c>
      <c r="L474" s="23">
        <f>J474/C474</f>
        <v>76.029836512261582</v>
      </c>
      <c r="M474" s="30">
        <f>K474+L474</f>
        <v>382.13005449591282</v>
      </c>
    </row>
    <row r="475" spans="1:13" ht="15" customHeight="1">
      <c r="A475" s="27" t="s">
        <v>50</v>
      </c>
      <c r="B475" s="21" t="s">
        <v>1</v>
      </c>
      <c r="C475" s="22">
        <v>1000</v>
      </c>
      <c r="D475" s="32">
        <v>227173.07</v>
      </c>
      <c r="E475" s="33"/>
      <c r="F475" s="32">
        <f>D475-E475</f>
        <v>227173.07</v>
      </c>
      <c r="G475" s="32">
        <v>11909.54</v>
      </c>
      <c r="H475" s="32"/>
      <c r="I475" s="32">
        <f>G475-H475</f>
        <v>11909.54</v>
      </c>
      <c r="J475" s="32">
        <v>141785.34</v>
      </c>
      <c r="K475" s="23">
        <f>(F475+I475)/C475</f>
        <v>239.08261000000002</v>
      </c>
      <c r="L475" s="23">
        <f>J475/C475</f>
        <v>141.78533999999999</v>
      </c>
      <c r="M475" s="30">
        <f>K475+L475</f>
        <v>380.86795000000001</v>
      </c>
    </row>
    <row r="476" spans="1:13" ht="15" customHeight="1">
      <c r="A476" s="27" t="s">
        <v>361</v>
      </c>
      <c r="B476" s="21" t="s">
        <v>358</v>
      </c>
      <c r="C476" s="22">
        <v>209</v>
      </c>
      <c r="D476" s="32">
        <v>61551.19</v>
      </c>
      <c r="E476" s="33"/>
      <c r="F476" s="32">
        <f>D476-E476</f>
        <v>61551.19</v>
      </c>
      <c r="G476" s="32">
        <v>1281.94</v>
      </c>
      <c r="H476" s="32"/>
      <c r="I476" s="32">
        <f>G476-H476</f>
        <v>1281.94</v>
      </c>
      <c r="J476" s="32">
        <v>16680.63</v>
      </c>
      <c r="K476" s="23">
        <f>(F476+I476)/C476</f>
        <v>300.63698564593301</v>
      </c>
      <c r="L476" s="23">
        <f>J476/C476</f>
        <v>79.811626794258373</v>
      </c>
      <c r="M476" s="30">
        <f>K476+L476</f>
        <v>380.44861244019137</v>
      </c>
    </row>
    <row r="477" spans="1:13" ht="15" customHeight="1">
      <c r="A477" s="27" t="s">
        <v>29</v>
      </c>
      <c r="B477" s="21" t="s">
        <v>1</v>
      </c>
      <c r="C477" s="22">
        <v>2183</v>
      </c>
      <c r="D477" s="32">
        <v>491306.25</v>
      </c>
      <c r="E477" s="33"/>
      <c r="F477" s="32">
        <f>D477-E477</f>
        <v>491306.25</v>
      </c>
      <c r="G477" s="32">
        <v>15883.96</v>
      </c>
      <c r="H477" s="32"/>
      <c r="I477" s="32">
        <f>G477-H477</f>
        <v>15883.96</v>
      </c>
      <c r="J477" s="32">
        <v>321291.96000000002</v>
      </c>
      <c r="K477" s="23">
        <f>(F477+I477)/C477</f>
        <v>232.33633073751719</v>
      </c>
      <c r="L477" s="23">
        <f>J477/C477</f>
        <v>147.17909299129639</v>
      </c>
      <c r="M477" s="30">
        <f>K477+L477</f>
        <v>379.51542372881357</v>
      </c>
    </row>
    <row r="478" spans="1:13" ht="15" customHeight="1">
      <c r="A478" s="27" t="s">
        <v>179</v>
      </c>
      <c r="B478" s="21" t="s">
        <v>172</v>
      </c>
      <c r="C478" s="22">
        <v>386</v>
      </c>
      <c r="D478" s="32">
        <v>97573.01</v>
      </c>
      <c r="E478" s="33"/>
      <c r="F478" s="32">
        <f>D478-E478</f>
        <v>97573.01</v>
      </c>
      <c r="G478" s="32">
        <v>779.75</v>
      </c>
      <c r="H478" s="32"/>
      <c r="I478" s="32">
        <f>G478-H478</f>
        <v>779.75</v>
      </c>
      <c r="J478" s="32">
        <v>48123.88</v>
      </c>
      <c r="K478" s="23">
        <f>(F478+I478)/C478</f>
        <v>254.79989637305698</v>
      </c>
      <c r="L478" s="23">
        <f>J478/C478</f>
        <v>124.67326424870465</v>
      </c>
      <c r="M478" s="30">
        <f>K478+L478</f>
        <v>379.47316062176162</v>
      </c>
    </row>
    <row r="479" spans="1:13" ht="15" customHeight="1">
      <c r="A479" s="27" t="s">
        <v>549</v>
      </c>
      <c r="B479" s="21" t="s">
        <v>424</v>
      </c>
      <c r="C479" s="22">
        <v>5349</v>
      </c>
      <c r="D479" s="32">
        <v>1533028.3</v>
      </c>
      <c r="E479" s="33"/>
      <c r="F479" s="32">
        <f>D479-E479</f>
        <v>1533028.3</v>
      </c>
      <c r="G479" s="32">
        <v>34037.199999999997</v>
      </c>
      <c r="H479" s="32"/>
      <c r="I479" s="32">
        <f>G479-H479</f>
        <v>34037.199999999997</v>
      </c>
      <c r="J479" s="32">
        <v>462039.83</v>
      </c>
      <c r="K479" s="23">
        <f>(F479+I479)/C479</f>
        <v>292.96419891568519</v>
      </c>
      <c r="L479" s="23">
        <f>J479/C479</f>
        <v>86.378730603851196</v>
      </c>
      <c r="M479" s="30">
        <f>K479+L479</f>
        <v>379.34292951953637</v>
      </c>
    </row>
    <row r="480" spans="1:13" ht="15" customHeight="1">
      <c r="A480" s="27" t="s">
        <v>562</v>
      </c>
      <c r="B480" s="21" t="s">
        <v>1</v>
      </c>
      <c r="C480" s="22">
        <v>7330</v>
      </c>
      <c r="D480" s="32">
        <v>2125721.09</v>
      </c>
      <c r="E480" s="33"/>
      <c r="F480" s="32">
        <f>D480-E480</f>
        <v>2125721.09</v>
      </c>
      <c r="G480" s="32">
        <v>107187.46</v>
      </c>
      <c r="H480" s="32"/>
      <c r="I480" s="32">
        <f>G480-H480</f>
        <v>107187.46</v>
      </c>
      <c r="J480" s="32">
        <v>544465.81999999995</v>
      </c>
      <c r="K480" s="23">
        <f>(F480+I480)/C480</f>
        <v>304.62599590723056</v>
      </c>
      <c r="L480" s="23">
        <f>J480/C480</f>
        <v>74.279102319236003</v>
      </c>
      <c r="M480" s="30">
        <f>K480+L480</f>
        <v>378.90509822646658</v>
      </c>
    </row>
    <row r="481" spans="1:13" ht="15" customHeight="1">
      <c r="A481" s="27" t="s">
        <v>548</v>
      </c>
      <c r="B481" s="21" t="s">
        <v>131</v>
      </c>
      <c r="C481" s="22">
        <v>6025</v>
      </c>
      <c r="D481" s="32">
        <v>1814374.73</v>
      </c>
      <c r="E481" s="33"/>
      <c r="F481" s="32">
        <f>D481-E481</f>
        <v>1814374.73</v>
      </c>
      <c r="G481" s="32">
        <v>67709.990000000005</v>
      </c>
      <c r="H481" s="32"/>
      <c r="I481" s="32">
        <f>G481-H481</f>
        <v>67709.990000000005</v>
      </c>
      <c r="J481" s="32">
        <v>400193.58</v>
      </c>
      <c r="K481" s="23">
        <f>(F481+I481)/C481</f>
        <v>312.37920663900417</v>
      </c>
      <c r="L481" s="23">
        <f>J481/C481</f>
        <v>66.422170954356844</v>
      </c>
      <c r="M481" s="30">
        <f>K481+L481</f>
        <v>378.801377593361</v>
      </c>
    </row>
    <row r="482" spans="1:13" ht="15" customHeight="1">
      <c r="A482" s="27" t="s">
        <v>551</v>
      </c>
      <c r="B482" s="21" t="s">
        <v>1</v>
      </c>
      <c r="C482" s="22">
        <v>18799</v>
      </c>
      <c r="D482" s="32">
        <v>4727941.2</v>
      </c>
      <c r="E482" s="33"/>
      <c r="F482" s="32">
        <f>D482-E482</f>
        <v>4727941.2</v>
      </c>
      <c r="G482" s="32">
        <v>69341.14</v>
      </c>
      <c r="H482" s="32"/>
      <c r="I482" s="32">
        <f>G482-H482</f>
        <v>69341.14</v>
      </c>
      <c r="J482" s="32">
        <v>2318533.19</v>
      </c>
      <c r="K482" s="23">
        <f>(F482+I482)/C482</f>
        <v>255.18816639182936</v>
      </c>
      <c r="L482" s="23">
        <f>J482/C482</f>
        <v>123.33279376562582</v>
      </c>
      <c r="M482" s="30">
        <f>K482+L482</f>
        <v>378.52096015745519</v>
      </c>
    </row>
    <row r="483" spans="1:13" ht="15" customHeight="1">
      <c r="A483" s="27" t="s">
        <v>373</v>
      </c>
      <c r="B483" s="21" t="s">
        <v>358</v>
      </c>
      <c r="C483" s="22">
        <v>630</v>
      </c>
      <c r="D483" s="32">
        <v>165084.54999999999</v>
      </c>
      <c r="E483" s="33"/>
      <c r="F483" s="32">
        <f>D483-E483</f>
        <v>165084.54999999999</v>
      </c>
      <c r="G483" s="32">
        <v>10413.98</v>
      </c>
      <c r="H483" s="32"/>
      <c r="I483" s="32">
        <f>G483-H483</f>
        <v>10413.98</v>
      </c>
      <c r="J483" s="32">
        <v>62663.76</v>
      </c>
      <c r="K483" s="23">
        <f>(F483+I483)/C483</f>
        <v>278.56909523809526</v>
      </c>
      <c r="L483" s="23">
        <f>J483/C483</f>
        <v>99.466285714285718</v>
      </c>
      <c r="M483" s="30">
        <f>K483+L483</f>
        <v>378.03538095238099</v>
      </c>
    </row>
    <row r="484" spans="1:13" ht="15" customHeight="1">
      <c r="A484" s="27" t="s">
        <v>340</v>
      </c>
      <c r="B484" s="21" t="s">
        <v>308</v>
      </c>
      <c r="C484" s="22">
        <v>705</v>
      </c>
      <c r="D484" s="32">
        <v>129438.22</v>
      </c>
      <c r="E484" s="33"/>
      <c r="F484" s="32">
        <f>D484-E484</f>
        <v>129438.22</v>
      </c>
      <c r="G484" s="32">
        <v>490.86</v>
      </c>
      <c r="H484" s="32"/>
      <c r="I484" s="32">
        <f>G484-H484</f>
        <v>490.86</v>
      </c>
      <c r="J484" s="32">
        <v>135783.79999999999</v>
      </c>
      <c r="K484" s="23">
        <f>(F484+I484)/C484</f>
        <v>184.29656737588653</v>
      </c>
      <c r="L484" s="23">
        <f>J484/C484</f>
        <v>192.60113475177303</v>
      </c>
      <c r="M484" s="30">
        <f>K484+L484</f>
        <v>376.89770212765956</v>
      </c>
    </row>
    <row r="485" spans="1:13" ht="15" customHeight="1">
      <c r="A485" s="27" t="s">
        <v>138</v>
      </c>
      <c r="B485" s="21" t="s">
        <v>131</v>
      </c>
      <c r="C485" s="22">
        <v>2076</v>
      </c>
      <c r="D485" s="32">
        <v>676681.07</v>
      </c>
      <c r="E485" s="33"/>
      <c r="F485" s="32">
        <f>D485-E485</f>
        <v>676681.07</v>
      </c>
      <c r="G485" s="32">
        <v>12242.57</v>
      </c>
      <c r="H485" s="32"/>
      <c r="I485" s="32">
        <f>G485-H485</f>
        <v>12242.57</v>
      </c>
      <c r="J485" s="32">
        <v>93462.3</v>
      </c>
      <c r="K485" s="23">
        <f>(F485+I485)/C485</f>
        <v>331.85146435452788</v>
      </c>
      <c r="L485" s="23">
        <f>J485/C485</f>
        <v>45.020375722543356</v>
      </c>
      <c r="M485" s="30">
        <f>K485+L485</f>
        <v>376.87184007707123</v>
      </c>
    </row>
    <row r="486" spans="1:13" ht="15" customHeight="1">
      <c r="A486" s="27" t="s">
        <v>539</v>
      </c>
      <c r="B486" s="21" t="s">
        <v>247</v>
      </c>
      <c r="C486" s="22">
        <v>14435</v>
      </c>
      <c r="D486" s="32">
        <v>3618306.96</v>
      </c>
      <c r="E486" s="33"/>
      <c r="F486" s="32">
        <f>D486-E486</f>
        <v>3618306.96</v>
      </c>
      <c r="G486" s="32">
        <v>102875.5</v>
      </c>
      <c r="H486" s="32"/>
      <c r="I486" s="32">
        <f>G486-H486</f>
        <v>102875.5</v>
      </c>
      <c r="J486" s="32">
        <v>1716384.34</v>
      </c>
      <c r="K486" s="23">
        <f>(F486+I486)/C486</f>
        <v>257.78887842050574</v>
      </c>
      <c r="L486" s="23">
        <f>J486/C486</f>
        <v>118.90435330793211</v>
      </c>
      <c r="M486" s="30">
        <f>K486+L486</f>
        <v>376.69323172843787</v>
      </c>
    </row>
    <row r="487" spans="1:13" ht="15" customHeight="1">
      <c r="A487" s="27" t="s">
        <v>54</v>
      </c>
      <c r="B487" s="21" t="s">
        <v>1</v>
      </c>
      <c r="C487" s="22">
        <v>1486</v>
      </c>
      <c r="D487" s="32">
        <v>325218.36</v>
      </c>
      <c r="E487" s="33"/>
      <c r="F487" s="32">
        <f>D487-E487</f>
        <v>325218.36</v>
      </c>
      <c r="G487" s="32">
        <v>0</v>
      </c>
      <c r="H487" s="32"/>
      <c r="I487" s="32">
        <f>G487-H487</f>
        <v>0</v>
      </c>
      <c r="J487" s="32">
        <v>233966.3</v>
      </c>
      <c r="K487" s="23">
        <f>(F487+I487)/C487</f>
        <v>218.85488559892326</v>
      </c>
      <c r="L487" s="23">
        <f>J487/C487</f>
        <v>157.44703903095558</v>
      </c>
      <c r="M487" s="30">
        <f>K487+L487</f>
        <v>376.30192462987884</v>
      </c>
    </row>
    <row r="488" spans="1:13" ht="15" customHeight="1">
      <c r="A488" s="27" t="s">
        <v>107</v>
      </c>
      <c r="B488" s="21" t="s">
        <v>1</v>
      </c>
      <c r="C488" s="22">
        <v>866</v>
      </c>
      <c r="D488" s="32">
        <v>160385.22</v>
      </c>
      <c r="E488" s="33"/>
      <c r="F488" s="32">
        <f>D488-E488</f>
        <v>160385.22</v>
      </c>
      <c r="G488" s="32">
        <v>3173.57</v>
      </c>
      <c r="H488" s="32"/>
      <c r="I488" s="32">
        <f>G488-H488</f>
        <v>3173.57</v>
      </c>
      <c r="J488" s="32">
        <v>160907.38</v>
      </c>
      <c r="K488" s="23">
        <f>(F488+I488)/C488</f>
        <v>188.86696304849886</v>
      </c>
      <c r="L488" s="23">
        <f>J488/C488</f>
        <v>185.80528868360278</v>
      </c>
      <c r="M488" s="30">
        <f>K488+L488</f>
        <v>374.67225173210164</v>
      </c>
    </row>
    <row r="489" spans="1:13" ht="15" customHeight="1">
      <c r="A489" s="27" t="s">
        <v>581</v>
      </c>
      <c r="B489" s="21" t="s">
        <v>247</v>
      </c>
      <c r="C489" s="22">
        <v>17924</v>
      </c>
      <c r="D489" s="32">
        <v>4941982.37</v>
      </c>
      <c r="E489" s="33"/>
      <c r="F489" s="32">
        <f>D489-E489</f>
        <v>4941982.37</v>
      </c>
      <c r="G489" s="32">
        <v>136860.88</v>
      </c>
      <c r="H489" s="32"/>
      <c r="I489" s="32">
        <f>G489-H489</f>
        <v>136860.88</v>
      </c>
      <c r="J489" s="32">
        <v>1626064.14</v>
      </c>
      <c r="K489" s="23">
        <f>(F489+I489)/C489</f>
        <v>283.3543433385405</v>
      </c>
      <c r="L489" s="23">
        <f>J489/C489</f>
        <v>90.719936398125412</v>
      </c>
      <c r="M489" s="30">
        <f>K489+L489</f>
        <v>374.07427973666591</v>
      </c>
    </row>
    <row r="490" spans="1:13" ht="15" customHeight="1">
      <c r="A490" s="27" t="s">
        <v>569</v>
      </c>
      <c r="B490" s="21" t="s">
        <v>424</v>
      </c>
      <c r="C490" s="22">
        <v>19532</v>
      </c>
      <c r="D490" s="32">
        <v>5183762.5599999996</v>
      </c>
      <c r="E490" s="33"/>
      <c r="F490" s="32">
        <f>D490-E490</f>
        <v>5183762.5599999996</v>
      </c>
      <c r="G490" s="32">
        <v>105328.52</v>
      </c>
      <c r="H490" s="32"/>
      <c r="I490" s="32">
        <f>G490-H490</f>
        <v>105328.52</v>
      </c>
      <c r="J490" s="32">
        <v>2010375</v>
      </c>
      <c r="K490" s="23">
        <f>(F490+I490)/C490</f>
        <v>270.79106491910704</v>
      </c>
      <c r="L490" s="23">
        <f>J490/C490</f>
        <v>102.9272475936924</v>
      </c>
      <c r="M490" s="30">
        <f>K490+L490</f>
        <v>373.71831251279946</v>
      </c>
    </row>
    <row r="491" spans="1:13" ht="15" customHeight="1">
      <c r="A491" s="27" t="s">
        <v>34</v>
      </c>
      <c r="B491" s="21" t="s">
        <v>1</v>
      </c>
      <c r="C491" s="22">
        <v>334</v>
      </c>
      <c r="D491" s="32">
        <v>84548.74</v>
      </c>
      <c r="E491" s="33"/>
      <c r="F491" s="32">
        <f>D491-E491</f>
        <v>84548.74</v>
      </c>
      <c r="G491" s="32">
        <v>155.32</v>
      </c>
      <c r="H491" s="32"/>
      <c r="I491" s="32">
        <f>G491-H491</f>
        <v>155.32</v>
      </c>
      <c r="J491" s="32">
        <v>39947.760000000002</v>
      </c>
      <c r="K491" s="23">
        <f>(F491+I491)/C491</f>
        <v>253.60497005988029</v>
      </c>
      <c r="L491" s="23">
        <f>J491/C491</f>
        <v>119.60407185628743</v>
      </c>
      <c r="M491" s="30">
        <f>K491+L491</f>
        <v>373.20904191616773</v>
      </c>
    </row>
    <row r="492" spans="1:13" ht="15" customHeight="1">
      <c r="A492" s="27" t="s">
        <v>437</v>
      </c>
      <c r="B492" s="21" t="s">
        <v>424</v>
      </c>
      <c r="C492" s="22">
        <v>3997</v>
      </c>
      <c r="D492" s="32">
        <v>1258516.1599999999</v>
      </c>
      <c r="E492" s="33"/>
      <c r="F492" s="32">
        <f>D492-E492</f>
        <v>1258516.1599999999</v>
      </c>
      <c r="G492" s="32">
        <v>8507.2999999999993</v>
      </c>
      <c r="H492" s="32"/>
      <c r="I492" s="32">
        <f>G492-H492</f>
        <v>8507.2999999999993</v>
      </c>
      <c r="J492" s="32">
        <v>224218.99</v>
      </c>
      <c r="K492" s="23">
        <f>(F492+I492)/C492</f>
        <v>316.99361020765571</v>
      </c>
      <c r="L492" s="23">
        <f>J492/C492</f>
        <v>56.096820115086309</v>
      </c>
      <c r="M492" s="30">
        <f>K492+L492</f>
        <v>373.09043032274201</v>
      </c>
    </row>
    <row r="493" spans="1:13" ht="15" customHeight="1">
      <c r="A493" s="27" t="s">
        <v>568</v>
      </c>
      <c r="B493" s="21" t="s">
        <v>424</v>
      </c>
      <c r="C493" s="22">
        <v>17429</v>
      </c>
      <c r="D493" s="32">
        <v>4027175.02</v>
      </c>
      <c r="E493" s="33"/>
      <c r="F493" s="32">
        <f>D493-E493</f>
        <v>4027175.02</v>
      </c>
      <c r="G493" s="32">
        <v>127752.64</v>
      </c>
      <c r="H493" s="32"/>
      <c r="I493" s="32">
        <f>G493-H493</f>
        <v>127752.64</v>
      </c>
      <c r="J493" s="32">
        <v>2338200.0099999998</v>
      </c>
      <c r="K493" s="23">
        <f>(F493+I493)/C493</f>
        <v>238.39162659934593</v>
      </c>
      <c r="L493" s="23">
        <f>J493/C493</f>
        <v>134.15571805611336</v>
      </c>
      <c r="M493" s="30">
        <f>K493+L493</f>
        <v>372.54734465545926</v>
      </c>
    </row>
    <row r="494" spans="1:13" ht="15" customHeight="1">
      <c r="A494" s="27" t="s">
        <v>150</v>
      </c>
      <c r="B494" s="21" t="s">
        <v>131</v>
      </c>
      <c r="C494" s="22">
        <v>3640</v>
      </c>
      <c r="D494" s="32">
        <v>1015306.81</v>
      </c>
      <c r="E494" s="33"/>
      <c r="F494" s="32">
        <f>D494-E494</f>
        <v>1015306.81</v>
      </c>
      <c r="G494" s="32">
        <v>76981.73</v>
      </c>
      <c r="H494" s="32"/>
      <c r="I494" s="32">
        <f>G494-H494</f>
        <v>76981.73</v>
      </c>
      <c r="J494" s="32">
        <v>262583.48</v>
      </c>
      <c r="K494" s="23">
        <f>(F494+I494)/C494</f>
        <v>300.07926923076923</v>
      </c>
      <c r="L494" s="23">
        <f>J494/C494</f>
        <v>72.13831868131868</v>
      </c>
      <c r="M494" s="30">
        <f>K494+L494</f>
        <v>372.21758791208788</v>
      </c>
    </row>
    <row r="495" spans="1:13" ht="15" customHeight="1">
      <c r="A495" s="27" t="s">
        <v>78</v>
      </c>
      <c r="B495" s="21" t="s">
        <v>1</v>
      </c>
      <c r="C495" s="22">
        <v>3228</v>
      </c>
      <c r="D495" s="32">
        <v>838770.18</v>
      </c>
      <c r="E495" s="33"/>
      <c r="F495" s="32">
        <f>D495-E495</f>
        <v>838770.18</v>
      </c>
      <c r="G495" s="32">
        <v>9143.2000000000007</v>
      </c>
      <c r="H495" s="32"/>
      <c r="I495" s="32">
        <f>G495-H495</f>
        <v>9143.2000000000007</v>
      </c>
      <c r="J495" s="32">
        <v>352913.78</v>
      </c>
      <c r="K495" s="23">
        <f>(F495+I495)/C495</f>
        <v>262.67452912019826</v>
      </c>
      <c r="L495" s="23">
        <f>J495/C495</f>
        <v>109.32892812887238</v>
      </c>
      <c r="M495" s="30">
        <f>K495+L495</f>
        <v>372.00345724907061</v>
      </c>
    </row>
    <row r="496" spans="1:13" ht="15" customHeight="1">
      <c r="A496" s="27" t="s">
        <v>596</v>
      </c>
      <c r="B496" s="21" t="s">
        <v>172</v>
      </c>
      <c r="C496" s="22">
        <v>8666</v>
      </c>
      <c r="D496" s="32">
        <v>2590528.0699999998</v>
      </c>
      <c r="E496" s="33"/>
      <c r="F496" s="32">
        <f>D496-E496</f>
        <v>2590528.0699999998</v>
      </c>
      <c r="G496" s="32">
        <v>-24860.53</v>
      </c>
      <c r="H496" s="32"/>
      <c r="I496" s="32">
        <f>G496-H496</f>
        <v>-24860.53</v>
      </c>
      <c r="J496" s="32">
        <v>657927.86</v>
      </c>
      <c r="K496" s="23">
        <f>(F496+I496)/C496</f>
        <v>296.06133625663512</v>
      </c>
      <c r="L496" s="23">
        <f>J496/C496</f>
        <v>75.920593122547885</v>
      </c>
      <c r="M496" s="30">
        <f>K496+L496</f>
        <v>371.98192937918299</v>
      </c>
    </row>
    <row r="497" spans="1:13" ht="15" customHeight="1">
      <c r="A497" s="27" t="s">
        <v>315</v>
      </c>
      <c r="B497" s="21" t="s">
        <v>308</v>
      </c>
      <c r="C497" s="22">
        <v>3051</v>
      </c>
      <c r="D497" s="32">
        <v>837873.99</v>
      </c>
      <c r="E497" s="33"/>
      <c r="F497" s="32">
        <f>D497-E497</f>
        <v>837873.99</v>
      </c>
      <c r="G497" s="32">
        <v>41078.15</v>
      </c>
      <c r="H497" s="32"/>
      <c r="I497" s="32">
        <f>G497-H497</f>
        <v>41078.15</v>
      </c>
      <c r="J497" s="32">
        <v>254302.55</v>
      </c>
      <c r="K497" s="23">
        <f>(F497+I497)/C497</f>
        <v>288.08657489347758</v>
      </c>
      <c r="L497" s="23">
        <f>J497/C497</f>
        <v>83.350557194362494</v>
      </c>
      <c r="M497" s="30">
        <f>K497+L497</f>
        <v>371.43713208784004</v>
      </c>
    </row>
    <row r="498" spans="1:13" ht="15" customHeight="1">
      <c r="A498" s="27" t="s">
        <v>434</v>
      </c>
      <c r="B498" s="21" t="s">
        <v>424</v>
      </c>
      <c r="C498" s="22">
        <v>2659</v>
      </c>
      <c r="D498" s="32">
        <v>641342.25</v>
      </c>
      <c r="E498" s="33"/>
      <c r="F498" s="32">
        <f>D498-E498</f>
        <v>641342.25</v>
      </c>
      <c r="G498" s="32">
        <v>26201.32</v>
      </c>
      <c r="H498" s="32"/>
      <c r="I498" s="32">
        <f>G498-H498</f>
        <v>26201.32</v>
      </c>
      <c r="J498" s="32">
        <v>319177.06</v>
      </c>
      <c r="K498" s="23">
        <f>(F498+I498)/C498</f>
        <v>251.05060925159833</v>
      </c>
      <c r="L498" s="23">
        <f>J498/C498</f>
        <v>120.03650244452801</v>
      </c>
      <c r="M498" s="30">
        <f>K498+L498</f>
        <v>371.08711169612633</v>
      </c>
    </row>
    <row r="499" spans="1:13" ht="15" customHeight="1">
      <c r="A499" s="27" t="s">
        <v>521</v>
      </c>
      <c r="B499" s="21" t="s">
        <v>424</v>
      </c>
      <c r="C499" s="22">
        <v>13583</v>
      </c>
      <c r="D499" s="32">
        <v>4244821.71</v>
      </c>
      <c r="E499" s="33"/>
      <c r="F499" s="32">
        <f>D499-E499</f>
        <v>4244821.71</v>
      </c>
      <c r="G499" s="32">
        <v>-34538.26</v>
      </c>
      <c r="H499" s="32"/>
      <c r="I499" s="32">
        <f>G499-H499</f>
        <v>-34538.26</v>
      </c>
      <c r="J499" s="32">
        <v>824472.76</v>
      </c>
      <c r="K499" s="23">
        <f>(F499+I499)/C499</f>
        <v>309.96712434660975</v>
      </c>
      <c r="L499" s="23">
        <f>J499/C499</f>
        <v>60.698870647132445</v>
      </c>
      <c r="M499" s="30">
        <f>K499+L499</f>
        <v>370.66599499374217</v>
      </c>
    </row>
    <row r="500" spans="1:13" ht="15" customHeight="1">
      <c r="A500" s="27" t="s">
        <v>7</v>
      </c>
      <c r="B500" s="21" t="s">
        <v>1</v>
      </c>
      <c r="C500" s="22">
        <v>728</v>
      </c>
      <c r="D500" s="32">
        <v>143613.04</v>
      </c>
      <c r="E500" s="33"/>
      <c r="F500" s="32">
        <f>D500-E500</f>
        <v>143613.04</v>
      </c>
      <c r="G500" s="32">
        <v>12336.51</v>
      </c>
      <c r="H500" s="32"/>
      <c r="I500" s="32">
        <f>G500-H500</f>
        <v>12336.51</v>
      </c>
      <c r="J500" s="32">
        <v>113422.94</v>
      </c>
      <c r="K500" s="23">
        <f>(F500+I500)/C500</f>
        <v>214.21641483516487</v>
      </c>
      <c r="L500" s="23">
        <f>J500/C500</f>
        <v>155.80074175824177</v>
      </c>
      <c r="M500" s="30">
        <f>K500+L500</f>
        <v>370.01715659340664</v>
      </c>
    </row>
    <row r="501" spans="1:13" ht="15" customHeight="1">
      <c r="A501" s="27" t="s">
        <v>294</v>
      </c>
      <c r="B501" s="21" t="s">
        <v>247</v>
      </c>
      <c r="C501" s="22">
        <v>1001</v>
      </c>
      <c r="D501" s="32">
        <v>165834.51</v>
      </c>
      <c r="E501" s="33"/>
      <c r="F501" s="32">
        <f>D501-E501</f>
        <v>165834.51</v>
      </c>
      <c r="G501" s="32">
        <v>6093.51</v>
      </c>
      <c r="H501" s="32"/>
      <c r="I501" s="32">
        <f>G501-H501</f>
        <v>6093.51</v>
      </c>
      <c r="J501" s="32">
        <v>198433.49</v>
      </c>
      <c r="K501" s="23">
        <f>(F501+I501)/C501</f>
        <v>171.75626373626375</v>
      </c>
      <c r="L501" s="23">
        <f>J501/C501</f>
        <v>198.23525474525474</v>
      </c>
      <c r="M501" s="30">
        <f>K501+L501</f>
        <v>369.99151848151848</v>
      </c>
    </row>
    <row r="502" spans="1:13" ht="15" customHeight="1">
      <c r="A502" s="27" t="s">
        <v>589</v>
      </c>
      <c r="B502" s="21" t="s">
        <v>1</v>
      </c>
      <c r="C502" s="22">
        <v>5054</v>
      </c>
      <c r="D502" s="32">
        <v>1339963.23</v>
      </c>
      <c r="E502" s="33"/>
      <c r="F502" s="32">
        <f>D502-E502</f>
        <v>1339963.23</v>
      </c>
      <c r="G502" s="32">
        <v>27084.61</v>
      </c>
      <c r="H502" s="32"/>
      <c r="I502" s="32">
        <f>G502-H502</f>
        <v>27084.61</v>
      </c>
      <c r="J502" s="32">
        <v>501565.74</v>
      </c>
      <c r="K502" s="23">
        <f>(F502+I502)/C502</f>
        <v>270.48829442026118</v>
      </c>
      <c r="L502" s="23">
        <f>J502/C502</f>
        <v>99.241341511673923</v>
      </c>
      <c r="M502" s="30">
        <f>K502+L502</f>
        <v>369.72963593193509</v>
      </c>
    </row>
    <row r="503" spans="1:13" ht="15" customHeight="1">
      <c r="A503" s="27" t="s">
        <v>16</v>
      </c>
      <c r="B503" s="21" t="s">
        <v>1</v>
      </c>
      <c r="C503" s="22">
        <v>4388</v>
      </c>
      <c r="D503" s="32">
        <v>1199978.6200000001</v>
      </c>
      <c r="E503" s="33"/>
      <c r="F503" s="32">
        <f>D503-E503</f>
        <v>1199978.6200000001</v>
      </c>
      <c r="G503" s="32">
        <v>16992.02</v>
      </c>
      <c r="H503" s="32"/>
      <c r="I503" s="32">
        <f>G503-H503</f>
        <v>16992.02</v>
      </c>
      <c r="J503" s="32">
        <v>399044.53</v>
      </c>
      <c r="K503" s="23">
        <f>(F503+I503)/C503</f>
        <v>277.34061987237925</v>
      </c>
      <c r="L503" s="23">
        <f>J503/C503</f>
        <v>90.939956700091159</v>
      </c>
      <c r="M503" s="30">
        <f>K503+L503</f>
        <v>368.28057657247041</v>
      </c>
    </row>
    <row r="504" spans="1:13" ht="15" customHeight="1">
      <c r="A504" s="27" t="s">
        <v>537</v>
      </c>
      <c r="B504" s="21" t="s">
        <v>308</v>
      </c>
      <c r="C504" s="22">
        <v>14010</v>
      </c>
      <c r="D504" s="32">
        <v>3704733.71</v>
      </c>
      <c r="E504" s="33"/>
      <c r="F504" s="32">
        <f>D504-E504</f>
        <v>3704733.71</v>
      </c>
      <c r="G504" s="32">
        <v>105640.57</v>
      </c>
      <c r="H504" s="32"/>
      <c r="I504" s="32">
        <f>G504-H504</f>
        <v>105640.57</v>
      </c>
      <c r="J504" s="32">
        <v>1342992.09</v>
      </c>
      <c r="K504" s="23">
        <f>(F504+I504)/C504</f>
        <v>271.97532334047105</v>
      </c>
      <c r="L504" s="23">
        <f>J504/C504</f>
        <v>95.859535331905789</v>
      </c>
      <c r="M504" s="30">
        <f>K504+L504</f>
        <v>367.83485867237687</v>
      </c>
    </row>
    <row r="505" spans="1:13" ht="15" customHeight="1">
      <c r="A505" s="27" t="s">
        <v>382</v>
      </c>
      <c r="B505" s="21" t="s">
        <v>358</v>
      </c>
      <c r="C505" s="22">
        <v>3722</v>
      </c>
      <c r="D505" s="32">
        <v>931315.35</v>
      </c>
      <c r="E505" s="33"/>
      <c r="F505" s="32">
        <f>D505-E505</f>
        <v>931315.35</v>
      </c>
      <c r="G505" s="32">
        <v>47951.32</v>
      </c>
      <c r="H505" s="32"/>
      <c r="I505" s="32">
        <f>G505-H505</f>
        <v>47951.32</v>
      </c>
      <c r="J505" s="32">
        <v>389663.13</v>
      </c>
      <c r="K505" s="23">
        <f>(F505+I505)/C505</f>
        <v>263.10227565824823</v>
      </c>
      <c r="L505" s="23">
        <f>J505/C505</f>
        <v>104.69186727565825</v>
      </c>
      <c r="M505" s="30">
        <f>K505+L505</f>
        <v>367.79414293390647</v>
      </c>
    </row>
    <row r="506" spans="1:13" ht="15" customHeight="1">
      <c r="A506" s="27" t="s">
        <v>258</v>
      </c>
      <c r="B506" s="21" t="s">
        <v>247</v>
      </c>
      <c r="C506" s="22">
        <v>2613</v>
      </c>
      <c r="D506" s="32">
        <v>719128</v>
      </c>
      <c r="E506" s="33"/>
      <c r="F506" s="32">
        <f>D506-E506</f>
        <v>719128</v>
      </c>
      <c r="G506" s="32">
        <v>37852.22</v>
      </c>
      <c r="H506" s="32"/>
      <c r="I506" s="32">
        <f>G506-H506</f>
        <v>37852.22</v>
      </c>
      <c r="J506" s="32">
        <v>203178.97</v>
      </c>
      <c r="K506" s="23">
        <f>(F506+I506)/C506</f>
        <v>289.69774971297358</v>
      </c>
      <c r="L506" s="23">
        <f>J506/C506</f>
        <v>77.756972828166852</v>
      </c>
      <c r="M506" s="30">
        <f>K506+L506</f>
        <v>367.45472254114043</v>
      </c>
    </row>
    <row r="507" spans="1:13" ht="15" customHeight="1">
      <c r="A507" s="27" t="s">
        <v>578</v>
      </c>
      <c r="B507" s="21" t="s">
        <v>424</v>
      </c>
      <c r="C507" s="22">
        <v>11914</v>
      </c>
      <c r="D507" s="32">
        <v>3779665.02</v>
      </c>
      <c r="E507" s="33"/>
      <c r="F507" s="32">
        <f>D507-E507</f>
        <v>3779665.02</v>
      </c>
      <c r="G507" s="32">
        <v>41268.69</v>
      </c>
      <c r="H507" s="32"/>
      <c r="I507" s="32">
        <f>G507-H507</f>
        <v>41268.69</v>
      </c>
      <c r="J507" s="32">
        <v>554925.97</v>
      </c>
      <c r="K507" s="23">
        <f>(F507+I507)/C507</f>
        <v>320.70956102064798</v>
      </c>
      <c r="L507" s="23">
        <f>J507/C507</f>
        <v>46.577637233506799</v>
      </c>
      <c r="M507" s="30">
        <f>K507+L507</f>
        <v>367.28719825415476</v>
      </c>
    </row>
    <row r="508" spans="1:13" ht="15" customHeight="1">
      <c r="A508" s="27" t="s">
        <v>36</v>
      </c>
      <c r="B508" s="21" t="s">
        <v>1</v>
      </c>
      <c r="C508" s="22">
        <v>322</v>
      </c>
      <c r="D508" s="32">
        <v>97552.76</v>
      </c>
      <c r="E508" s="33"/>
      <c r="F508" s="32">
        <f>D508-E508</f>
        <v>97552.76</v>
      </c>
      <c r="G508" s="32">
        <v>1754.15</v>
      </c>
      <c r="H508" s="32"/>
      <c r="I508" s="32">
        <f>G508-H508</f>
        <v>1754.15</v>
      </c>
      <c r="J508" s="32">
        <v>18857.8</v>
      </c>
      <c r="K508" s="23">
        <f>(F508+I508)/C508</f>
        <v>308.40655279503102</v>
      </c>
      <c r="L508" s="23">
        <f>J508/C508</f>
        <v>58.564596273291926</v>
      </c>
      <c r="M508" s="30">
        <f>K508+L508</f>
        <v>366.97114906832292</v>
      </c>
    </row>
    <row r="509" spans="1:13" ht="15" customHeight="1">
      <c r="A509" s="27" t="s">
        <v>564</v>
      </c>
      <c r="B509" s="21" t="s">
        <v>1</v>
      </c>
      <c r="C509" s="22">
        <v>10236</v>
      </c>
      <c r="D509" s="32">
        <v>2231992.59</v>
      </c>
      <c r="E509" s="33"/>
      <c r="F509" s="32">
        <f>D509-E509</f>
        <v>2231992.59</v>
      </c>
      <c r="G509" s="32">
        <v>31991.21</v>
      </c>
      <c r="H509" s="32"/>
      <c r="I509" s="32">
        <f>G509-H509</f>
        <v>31991.21</v>
      </c>
      <c r="J509" s="32">
        <v>1486697.39</v>
      </c>
      <c r="K509" s="23">
        <f>(F509+I509)/C509</f>
        <v>221.17856584603359</v>
      </c>
      <c r="L509" s="23">
        <f>J509/C509</f>
        <v>145.2420271590465</v>
      </c>
      <c r="M509" s="30">
        <f>K509+L509</f>
        <v>366.42059300508009</v>
      </c>
    </row>
    <row r="510" spans="1:13" ht="15" customHeight="1">
      <c r="A510" s="27" t="s">
        <v>371</v>
      </c>
      <c r="B510" s="21" t="s">
        <v>358</v>
      </c>
      <c r="C510" s="22">
        <v>2577</v>
      </c>
      <c r="D510" s="32">
        <v>732419.83</v>
      </c>
      <c r="E510" s="33"/>
      <c r="F510" s="32">
        <f>D510-E510</f>
        <v>732419.83</v>
      </c>
      <c r="G510" s="32">
        <v>3128.53</v>
      </c>
      <c r="H510" s="32"/>
      <c r="I510" s="32">
        <f>G510-H510</f>
        <v>3128.53</v>
      </c>
      <c r="J510" s="32">
        <v>208658.75</v>
      </c>
      <c r="K510" s="23">
        <f>(F510+I510)/C510</f>
        <v>285.42815677143966</v>
      </c>
      <c r="L510" s="23">
        <f>J510/C510</f>
        <v>80.969635234769115</v>
      </c>
      <c r="M510" s="30">
        <f>K510+L510</f>
        <v>366.39779200620876</v>
      </c>
    </row>
    <row r="511" spans="1:13" ht="15" customHeight="1">
      <c r="A511" s="27" t="s">
        <v>24</v>
      </c>
      <c r="B511" s="21" t="s">
        <v>1</v>
      </c>
      <c r="C511" s="22">
        <v>971</v>
      </c>
      <c r="D511" s="32">
        <v>259704.76</v>
      </c>
      <c r="E511" s="33"/>
      <c r="F511" s="32">
        <f>D511-E511</f>
        <v>259704.76</v>
      </c>
      <c r="G511" s="32">
        <v>4172.1400000000003</v>
      </c>
      <c r="H511" s="32"/>
      <c r="I511" s="32">
        <f>G511-H511</f>
        <v>4172.1400000000003</v>
      </c>
      <c r="J511" s="32">
        <v>91538.880000000005</v>
      </c>
      <c r="K511" s="23">
        <f>(F511+I511)/C511</f>
        <v>271.75787847579818</v>
      </c>
      <c r="L511" s="23">
        <f>J511/C511</f>
        <v>94.272790937178172</v>
      </c>
      <c r="M511" s="30">
        <f>K511+L511</f>
        <v>366.03066941297635</v>
      </c>
    </row>
    <row r="512" spans="1:13" ht="15" customHeight="1">
      <c r="A512" s="27" t="s">
        <v>71</v>
      </c>
      <c r="B512" s="21" t="s">
        <v>1</v>
      </c>
      <c r="C512" s="22">
        <v>1326</v>
      </c>
      <c r="D512" s="32">
        <v>350229.79</v>
      </c>
      <c r="E512" s="33"/>
      <c r="F512" s="32">
        <f>D512-E512</f>
        <v>350229.79</v>
      </c>
      <c r="G512" s="32">
        <v>13458.49</v>
      </c>
      <c r="H512" s="32"/>
      <c r="I512" s="32">
        <f>G512-H512</f>
        <v>13458.49</v>
      </c>
      <c r="J512" s="32">
        <v>121048.41</v>
      </c>
      <c r="K512" s="23">
        <f>(F512+I512)/C512</f>
        <v>274.2747209653092</v>
      </c>
      <c r="L512" s="23">
        <f>J512/C512</f>
        <v>91.288393665158367</v>
      </c>
      <c r="M512" s="30">
        <f>K512+L512</f>
        <v>365.56311463046757</v>
      </c>
    </row>
    <row r="513" spans="1:13" ht="15" customHeight="1">
      <c r="A513" s="27" t="s">
        <v>206</v>
      </c>
      <c r="B513" s="21" t="s">
        <v>172</v>
      </c>
      <c r="C513" s="22">
        <v>2877</v>
      </c>
      <c r="D513" s="32">
        <v>970430.33</v>
      </c>
      <c r="E513" s="33"/>
      <c r="F513" s="32">
        <f>D513-E513</f>
        <v>970430.33</v>
      </c>
      <c r="G513" s="32">
        <v>13225.35</v>
      </c>
      <c r="H513" s="32"/>
      <c r="I513" s="32">
        <f>G513-H513</f>
        <v>13225.35</v>
      </c>
      <c r="J513" s="32">
        <v>66324.2</v>
      </c>
      <c r="K513" s="23">
        <f>(F513+I513)/C513</f>
        <v>341.90326034063258</v>
      </c>
      <c r="L513" s="23">
        <f>J513/C513</f>
        <v>23.053249913103926</v>
      </c>
      <c r="M513" s="30">
        <f>K513+L513</f>
        <v>364.9565102537365</v>
      </c>
    </row>
    <row r="514" spans="1:13" ht="15" customHeight="1">
      <c r="A514" s="27" t="s">
        <v>603</v>
      </c>
      <c r="B514" s="21" t="s">
        <v>347</v>
      </c>
      <c r="C514" s="22">
        <v>7818</v>
      </c>
      <c r="D514" s="32">
        <v>2033075.88</v>
      </c>
      <c r="E514" s="33"/>
      <c r="F514" s="32">
        <f>D514-E514</f>
        <v>2033075.88</v>
      </c>
      <c r="G514" s="32">
        <v>41238.879999999997</v>
      </c>
      <c r="H514" s="32"/>
      <c r="I514" s="32">
        <f>G514-H514</f>
        <v>41238.879999999997</v>
      </c>
      <c r="J514" s="32">
        <v>772581.34</v>
      </c>
      <c r="K514" s="23">
        <f>(F514+I514)/C514</f>
        <v>265.32550012790995</v>
      </c>
      <c r="L514" s="23">
        <f>J514/C514</f>
        <v>98.820841647480165</v>
      </c>
      <c r="M514" s="30">
        <f>K514+L514</f>
        <v>364.14634177539011</v>
      </c>
    </row>
    <row r="515" spans="1:13" ht="15" customHeight="1">
      <c r="A515" s="27" t="s">
        <v>320</v>
      </c>
      <c r="B515" s="21" t="s">
        <v>308</v>
      </c>
      <c r="C515" s="22">
        <v>1081</v>
      </c>
      <c r="D515" s="32">
        <v>338695.95</v>
      </c>
      <c r="E515" s="33"/>
      <c r="F515" s="32">
        <f>D515-E515</f>
        <v>338695.95</v>
      </c>
      <c r="G515" s="32">
        <v>8078.66</v>
      </c>
      <c r="H515" s="32"/>
      <c r="I515" s="32">
        <f>G515-H515</f>
        <v>8078.66</v>
      </c>
      <c r="J515" s="32">
        <v>45410.73</v>
      </c>
      <c r="K515" s="23">
        <f>(F515+I515)/C515</f>
        <v>320.79057354301574</v>
      </c>
      <c r="L515" s="23">
        <f>J515/C515</f>
        <v>42.008075855689178</v>
      </c>
      <c r="M515" s="30">
        <f>K515+L515</f>
        <v>362.79864939870492</v>
      </c>
    </row>
    <row r="516" spans="1:13" ht="15" customHeight="1">
      <c r="A516" s="27" t="s">
        <v>614</v>
      </c>
      <c r="B516" s="21" t="s">
        <v>424</v>
      </c>
      <c r="C516" s="22">
        <v>6040</v>
      </c>
      <c r="D516" s="32">
        <v>1855061.56</v>
      </c>
      <c r="E516" s="33"/>
      <c r="F516" s="32">
        <f>D516-E516</f>
        <v>1855061.56</v>
      </c>
      <c r="G516" s="32">
        <v>33944.43</v>
      </c>
      <c r="H516" s="32"/>
      <c r="I516" s="32">
        <f>G516-H516</f>
        <v>33944.43</v>
      </c>
      <c r="J516" s="32">
        <v>298784.86</v>
      </c>
      <c r="K516" s="23">
        <f>(F516+I516)/C516</f>
        <v>312.74933609271523</v>
      </c>
      <c r="L516" s="23">
        <f>J516/C516</f>
        <v>49.467692052980134</v>
      </c>
      <c r="M516" s="30">
        <f>K516+L516</f>
        <v>362.21702814569534</v>
      </c>
    </row>
    <row r="517" spans="1:13" ht="15" customHeight="1">
      <c r="A517" s="27" t="s">
        <v>426</v>
      </c>
      <c r="B517" s="21" t="s">
        <v>424</v>
      </c>
      <c r="C517" s="22">
        <v>628</v>
      </c>
      <c r="D517" s="32">
        <v>190242.3</v>
      </c>
      <c r="E517" s="33"/>
      <c r="F517" s="32">
        <f>D517-E517</f>
        <v>190242.3</v>
      </c>
      <c r="G517" s="32">
        <v>4348.42</v>
      </c>
      <c r="H517" s="32"/>
      <c r="I517" s="32">
        <f>G517-H517</f>
        <v>4348.42</v>
      </c>
      <c r="J517" s="32">
        <v>32695.200000000001</v>
      </c>
      <c r="K517" s="23">
        <f>(F517+I517)/C517</f>
        <v>309.85783439490444</v>
      </c>
      <c r="L517" s="23">
        <f>J517/C517</f>
        <v>52.062420382165605</v>
      </c>
      <c r="M517" s="30">
        <f>K517+L517</f>
        <v>361.92025477707006</v>
      </c>
    </row>
    <row r="518" spans="1:13" ht="15" customHeight="1">
      <c r="A518" s="27" t="s">
        <v>261</v>
      </c>
      <c r="B518" s="21" t="s">
        <v>247</v>
      </c>
      <c r="C518" s="22">
        <v>486</v>
      </c>
      <c r="D518" s="32">
        <v>90307.59</v>
      </c>
      <c r="E518" s="33"/>
      <c r="F518" s="32">
        <f>D518-E518</f>
        <v>90307.59</v>
      </c>
      <c r="G518" s="32">
        <v>3426.62</v>
      </c>
      <c r="H518" s="32"/>
      <c r="I518" s="32">
        <f>G518-H518</f>
        <v>3426.62</v>
      </c>
      <c r="J518" s="32">
        <v>81867.33</v>
      </c>
      <c r="K518" s="23">
        <f>(F518+I518)/C518</f>
        <v>192.86874485596707</v>
      </c>
      <c r="L518" s="23">
        <f>J518/C518</f>
        <v>168.45129629629631</v>
      </c>
      <c r="M518" s="30">
        <f>K518+L518</f>
        <v>361.32004115226334</v>
      </c>
    </row>
    <row r="519" spans="1:13" ht="15" customHeight="1">
      <c r="A519" s="27" t="s">
        <v>254</v>
      </c>
      <c r="B519" s="21" t="s">
        <v>247</v>
      </c>
      <c r="C519" s="22">
        <v>1600</v>
      </c>
      <c r="D519" s="32">
        <v>280115.43</v>
      </c>
      <c r="E519" s="33"/>
      <c r="F519" s="32">
        <f>D519-E519</f>
        <v>280115.43</v>
      </c>
      <c r="G519" s="32">
        <v>2898.99</v>
      </c>
      <c r="H519" s="32"/>
      <c r="I519" s="32">
        <f>G519-H519</f>
        <v>2898.99</v>
      </c>
      <c r="J519" s="32">
        <v>293458.49</v>
      </c>
      <c r="K519" s="23">
        <f>(F519+I519)/C519</f>
        <v>176.88401249999998</v>
      </c>
      <c r="L519" s="23">
        <f>J519/C519</f>
        <v>183.41155624999999</v>
      </c>
      <c r="M519" s="30">
        <f>K519+L519</f>
        <v>360.29556874999997</v>
      </c>
    </row>
    <row r="520" spans="1:13" ht="15" customHeight="1">
      <c r="A520" s="27" t="s">
        <v>554</v>
      </c>
      <c r="B520" s="21" t="s">
        <v>131</v>
      </c>
      <c r="C520" s="22">
        <v>7708</v>
      </c>
      <c r="D520" s="32">
        <v>2311344.0499999998</v>
      </c>
      <c r="E520" s="33"/>
      <c r="F520" s="32">
        <f>D520-E520</f>
        <v>2311344.0499999998</v>
      </c>
      <c r="G520" s="32">
        <v>43691.78</v>
      </c>
      <c r="H520" s="32"/>
      <c r="I520" s="32">
        <f>G520-H520</f>
        <v>43691.78</v>
      </c>
      <c r="J520" s="32">
        <v>402445.92</v>
      </c>
      <c r="K520" s="23">
        <f>(F520+I520)/C520</f>
        <v>305.53137389724958</v>
      </c>
      <c r="L520" s="23">
        <f>J520/C520</f>
        <v>52.211458225220547</v>
      </c>
      <c r="M520" s="30">
        <f>K520+L520</f>
        <v>357.74283212247013</v>
      </c>
    </row>
    <row r="521" spans="1:13" ht="15" customHeight="1">
      <c r="A521" s="27" t="s">
        <v>249</v>
      </c>
      <c r="B521" s="21" t="s">
        <v>247</v>
      </c>
      <c r="C521" s="22">
        <v>1927</v>
      </c>
      <c r="D521" s="32">
        <v>465993.92</v>
      </c>
      <c r="E521" s="33"/>
      <c r="F521" s="32">
        <f>D521-E521</f>
        <v>465993.92</v>
      </c>
      <c r="G521" s="32">
        <v>51067.47</v>
      </c>
      <c r="H521" s="32"/>
      <c r="I521" s="32">
        <f>G521-H521</f>
        <v>51067.47</v>
      </c>
      <c r="J521" s="32">
        <v>171349.34</v>
      </c>
      <c r="K521" s="23">
        <f>(F521+I521)/C521</f>
        <v>268.32454073689672</v>
      </c>
      <c r="L521" s="23">
        <f>J521/C521</f>
        <v>88.92025947067981</v>
      </c>
      <c r="M521" s="30">
        <f>K521+L521</f>
        <v>357.24480020757653</v>
      </c>
    </row>
    <row r="522" spans="1:13" ht="15" customHeight="1">
      <c r="A522" s="27" t="s">
        <v>706</v>
      </c>
      <c r="B522" s="21" t="s">
        <v>1</v>
      </c>
      <c r="C522" s="22">
        <v>20329</v>
      </c>
      <c r="D522" s="32">
        <v>5412667.9199999999</v>
      </c>
      <c r="E522" s="33"/>
      <c r="F522" s="32">
        <f>D522-E522</f>
        <v>5412667.9199999999</v>
      </c>
      <c r="G522" s="32">
        <v>132946.12</v>
      </c>
      <c r="H522" s="32"/>
      <c r="I522" s="32">
        <f>G522-H522</f>
        <v>132946.12</v>
      </c>
      <c r="J522" s="32">
        <v>1705327.23</v>
      </c>
      <c r="K522" s="23">
        <f>(F522+I522)/C522</f>
        <v>272.79325298834181</v>
      </c>
      <c r="L522" s="23">
        <f>J522/C522</f>
        <v>83.886429730926267</v>
      </c>
      <c r="M522" s="30">
        <f>K522+L522</f>
        <v>356.67968271926804</v>
      </c>
    </row>
    <row r="523" spans="1:13" ht="15" customHeight="1">
      <c r="A523" s="27" t="s">
        <v>211</v>
      </c>
      <c r="B523" s="21" t="s">
        <v>172</v>
      </c>
      <c r="C523" s="22">
        <v>2048</v>
      </c>
      <c r="D523" s="32">
        <v>565736.15</v>
      </c>
      <c r="E523" s="33"/>
      <c r="F523" s="32">
        <f>D523-E523</f>
        <v>565736.15</v>
      </c>
      <c r="G523" s="32">
        <v>13185.42</v>
      </c>
      <c r="H523" s="32"/>
      <c r="I523" s="32">
        <f>G523-H523</f>
        <v>13185.42</v>
      </c>
      <c r="J523" s="32">
        <v>150901.01</v>
      </c>
      <c r="K523" s="23">
        <f>(F523+I523)/C523</f>
        <v>282.67654785156253</v>
      </c>
      <c r="L523" s="23">
        <f>J523/C523</f>
        <v>73.682133789062505</v>
      </c>
      <c r="M523" s="30">
        <f>K523+L523</f>
        <v>356.35868164062504</v>
      </c>
    </row>
    <row r="524" spans="1:13" ht="15" customHeight="1">
      <c r="A524" s="27" t="s">
        <v>574</v>
      </c>
      <c r="B524" s="21" t="s">
        <v>1</v>
      </c>
      <c r="C524" s="22">
        <v>11904</v>
      </c>
      <c r="D524" s="32">
        <v>2959404.38</v>
      </c>
      <c r="E524" s="33"/>
      <c r="F524" s="32">
        <f>D524-E524</f>
        <v>2959404.38</v>
      </c>
      <c r="G524" s="32">
        <v>99157.54</v>
      </c>
      <c r="H524" s="32"/>
      <c r="I524" s="32">
        <f>G524-H524</f>
        <v>99157.54</v>
      </c>
      <c r="J524" s="32">
        <v>1183442.73</v>
      </c>
      <c r="K524" s="23">
        <f>(F524+I524)/C524</f>
        <v>256.93564516129032</v>
      </c>
      <c r="L524" s="23">
        <f>J524/C524</f>
        <v>99.415551915322581</v>
      </c>
      <c r="M524" s="30">
        <f>K524+L524</f>
        <v>356.35119707661289</v>
      </c>
    </row>
    <row r="525" spans="1:13" ht="15" customHeight="1">
      <c r="A525" s="27" t="s">
        <v>38</v>
      </c>
      <c r="B525" s="21" t="s">
        <v>1</v>
      </c>
      <c r="C525" s="22">
        <v>559</v>
      </c>
      <c r="D525" s="32">
        <v>122413.6</v>
      </c>
      <c r="E525" s="33"/>
      <c r="F525" s="32">
        <f>D525-E525</f>
        <v>122413.6</v>
      </c>
      <c r="G525" s="32">
        <v>1000</v>
      </c>
      <c r="H525" s="32"/>
      <c r="I525" s="32">
        <f>G525-H525</f>
        <v>1000</v>
      </c>
      <c r="J525" s="32">
        <v>75459.929999999993</v>
      </c>
      <c r="K525" s="23">
        <f>(F525+I525)/C525</f>
        <v>220.77567084078714</v>
      </c>
      <c r="L525" s="23">
        <f>J525/C525</f>
        <v>134.99093023255813</v>
      </c>
      <c r="M525" s="30">
        <f>K525+L525</f>
        <v>355.76660107334527</v>
      </c>
    </row>
    <row r="526" spans="1:13" ht="15" customHeight="1">
      <c r="A526" s="27" t="s">
        <v>458</v>
      </c>
      <c r="B526" s="21" t="s">
        <v>424</v>
      </c>
      <c r="C526" s="22">
        <v>2671</v>
      </c>
      <c r="D526" s="32">
        <v>614392.21</v>
      </c>
      <c r="E526" s="33"/>
      <c r="F526" s="32">
        <f>D526-E526</f>
        <v>614392.21</v>
      </c>
      <c r="G526" s="32">
        <v>8690.36</v>
      </c>
      <c r="H526" s="32"/>
      <c r="I526" s="32">
        <f>G526-H526</f>
        <v>8690.36</v>
      </c>
      <c r="J526" s="32">
        <v>325943.21000000002</v>
      </c>
      <c r="K526" s="23">
        <f>(F526+I526)/C526</f>
        <v>233.27688880569073</v>
      </c>
      <c r="L526" s="23">
        <f>J526/C526</f>
        <v>122.03040434294273</v>
      </c>
      <c r="M526" s="30">
        <f>K526+L526</f>
        <v>355.30729314863345</v>
      </c>
    </row>
    <row r="527" spans="1:13" ht="15" customHeight="1">
      <c r="A527" s="27" t="s">
        <v>152</v>
      </c>
      <c r="B527" s="21" t="s">
        <v>131</v>
      </c>
      <c r="C527" s="22">
        <v>1202</v>
      </c>
      <c r="D527" s="32">
        <v>347777.12</v>
      </c>
      <c r="E527" s="33"/>
      <c r="F527" s="32">
        <f>D527-E527</f>
        <v>347777.12</v>
      </c>
      <c r="G527" s="32">
        <v>2970.16</v>
      </c>
      <c r="H527" s="32"/>
      <c r="I527" s="32">
        <f>G527-H527</f>
        <v>2970.16</v>
      </c>
      <c r="J527" s="32">
        <v>76163.490000000005</v>
      </c>
      <c r="K527" s="23">
        <f>(F527+I527)/C527</f>
        <v>291.80306156405987</v>
      </c>
      <c r="L527" s="23">
        <f>J527/C527</f>
        <v>63.363968386023302</v>
      </c>
      <c r="M527" s="30">
        <f>K527+L527</f>
        <v>355.16702995008319</v>
      </c>
    </row>
    <row r="528" spans="1:13" ht="15" customHeight="1">
      <c r="A528" s="27" t="s">
        <v>327</v>
      </c>
      <c r="B528" s="21" t="s">
        <v>308</v>
      </c>
      <c r="C528" s="22">
        <v>808</v>
      </c>
      <c r="D528" s="32">
        <v>248802.19</v>
      </c>
      <c r="E528" s="33"/>
      <c r="F528" s="32">
        <f>D528-E528</f>
        <v>248802.19</v>
      </c>
      <c r="G528" s="32">
        <v>500</v>
      </c>
      <c r="H528" s="32"/>
      <c r="I528" s="32">
        <f>G528-H528</f>
        <v>500</v>
      </c>
      <c r="J528" s="32">
        <v>37527.69</v>
      </c>
      <c r="K528" s="23">
        <f>(F528+I528)/C528</f>
        <v>308.54231435643567</v>
      </c>
      <c r="L528" s="23">
        <f>J528/C528</f>
        <v>46.44516089108911</v>
      </c>
      <c r="M528" s="30">
        <f>K528+L528</f>
        <v>354.9874752475248</v>
      </c>
    </row>
    <row r="529" spans="1:13" ht="15" customHeight="1">
      <c r="A529" s="27" t="s">
        <v>40</v>
      </c>
      <c r="B529" s="21" t="s">
        <v>1</v>
      </c>
      <c r="C529" s="22">
        <v>3270</v>
      </c>
      <c r="D529" s="32">
        <v>681796.99</v>
      </c>
      <c r="E529" s="33"/>
      <c r="F529" s="32">
        <f>D529-E529</f>
        <v>681796.99</v>
      </c>
      <c r="G529" s="32">
        <v>10000</v>
      </c>
      <c r="H529" s="32"/>
      <c r="I529" s="32">
        <f>G529-H529</f>
        <v>10000</v>
      </c>
      <c r="J529" s="32">
        <v>463383</v>
      </c>
      <c r="K529" s="23">
        <f>(F529+I529)/C529</f>
        <v>211.5587125382263</v>
      </c>
      <c r="L529" s="23">
        <f>J529/C529</f>
        <v>141.70733944954128</v>
      </c>
      <c r="M529" s="30">
        <f>K529+L529</f>
        <v>353.26605198776758</v>
      </c>
    </row>
    <row r="530" spans="1:13" ht="15" customHeight="1">
      <c r="A530" s="27" t="s">
        <v>314</v>
      </c>
      <c r="B530" s="21" t="s">
        <v>308</v>
      </c>
      <c r="C530" s="22">
        <v>4420</v>
      </c>
      <c r="D530" s="32">
        <v>990346.11</v>
      </c>
      <c r="E530" s="33"/>
      <c r="F530" s="32">
        <f>D530-E530</f>
        <v>990346.11</v>
      </c>
      <c r="G530" s="32">
        <v>66105.149999999994</v>
      </c>
      <c r="H530" s="32"/>
      <c r="I530" s="32">
        <f>G530-H530</f>
        <v>66105.149999999994</v>
      </c>
      <c r="J530" s="32">
        <v>503611.91</v>
      </c>
      <c r="K530" s="23">
        <f>(F530+I530)/C530</f>
        <v>239.01612217194571</v>
      </c>
      <c r="L530" s="23">
        <f>J530/C530</f>
        <v>113.93934615384615</v>
      </c>
      <c r="M530" s="30">
        <f>K530+L530</f>
        <v>352.95546832579186</v>
      </c>
    </row>
    <row r="531" spans="1:13" ht="15" customHeight="1">
      <c r="A531" s="27" t="s">
        <v>93</v>
      </c>
      <c r="B531" s="21" t="s">
        <v>1</v>
      </c>
      <c r="C531" s="22">
        <v>620</v>
      </c>
      <c r="D531" s="32">
        <v>139368.44</v>
      </c>
      <c r="E531" s="33"/>
      <c r="F531" s="32">
        <f>D531-E531</f>
        <v>139368.44</v>
      </c>
      <c r="G531" s="32">
        <v>5124.1099999999997</v>
      </c>
      <c r="H531" s="32"/>
      <c r="I531" s="32">
        <f>G531-H531</f>
        <v>5124.1099999999997</v>
      </c>
      <c r="J531" s="32">
        <v>74219.25</v>
      </c>
      <c r="K531" s="23">
        <f>(F531+I531)/C531</f>
        <v>233.05249999999998</v>
      </c>
      <c r="L531" s="23">
        <f>J531/C531</f>
        <v>119.70846774193548</v>
      </c>
      <c r="M531" s="30">
        <f>K531+L531</f>
        <v>352.76096774193547</v>
      </c>
    </row>
    <row r="532" spans="1:13" ht="15" customHeight="1">
      <c r="A532" s="27" t="s">
        <v>697</v>
      </c>
      <c r="B532" s="21" t="s">
        <v>131</v>
      </c>
      <c r="C532" s="22">
        <v>491</v>
      </c>
      <c r="D532" s="32">
        <v>129190.25</v>
      </c>
      <c r="E532" s="33"/>
      <c r="F532" s="32">
        <f>D532-E532</f>
        <v>129190.25</v>
      </c>
      <c r="G532" s="32">
        <v>8793.5400000000009</v>
      </c>
      <c r="H532" s="32"/>
      <c r="I532" s="32">
        <f>G532-H532</f>
        <v>8793.5400000000009</v>
      </c>
      <c r="J532" s="32">
        <v>35180.26</v>
      </c>
      <c r="K532" s="23">
        <f>(F532+I532)/C532</f>
        <v>281.02604887983711</v>
      </c>
      <c r="L532" s="23">
        <f>J532/C532</f>
        <v>71.650224032586564</v>
      </c>
      <c r="M532" s="30">
        <f>K532+L532</f>
        <v>352.67627291242366</v>
      </c>
    </row>
    <row r="533" spans="1:13" ht="15" customHeight="1">
      <c r="A533" s="27" t="s">
        <v>400</v>
      </c>
      <c r="B533" s="21" t="s">
        <v>358</v>
      </c>
      <c r="C533" s="22">
        <v>1113</v>
      </c>
      <c r="D533" s="32">
        <v>291531.77</v>
      </c>
      <c r="E533" s="33"/>
      <c r="F533" s="32">
        <f>D533-E533</f>
        <v>291531.77</v>
      </c>
      <c r="G533" s="32">
        <v>4920.42</v>
      </c>
      <c r="H533" s="32"/>
      <c r="I533" s="32">
        <f>G533-H533</f>
        <v>4920.42</v>
      </c>
      <c r="J533" s="32">
        <v>95859.46</v>
      </c>
      <c r="K533" s="23">
        <f>(F533+I533)/C533</f>
        <v>266.35416891284814</v>
      </c>
      <c r="L533" s="23">
        <f>J533/C533</f>
        <v>86.127097933513028</v>
      </c>
      <c r="M533" s="30">
        <f>K533+L533</f>
        <v>352.48126684636117</v>
      </c>
    </row>
    <row r="534" spans="1:13" ht="15" customHeight="1">
      <c r="A534" s="27" t="s">
        <v>182</v>
      </c>
      <c r="B534" s="21" t="s">
        <v>172</v>
      </c>
      <c r="C534" s="22">
        <v>3679</v>
      </c>
      <c r="D534" s="32">
        <v>842611.88</v>
      </c>
      <c r="E534" s="33"/>
      <c r="F534" s="32">
        <f>D534-E534</f>
        <v>842611.88</v>
      </c>
      <c r="G534" s="32">
        <v>29917.91</v>
      </c>
      <c r="H534" s="32"/>
      <c r="I534" s="32">
        <f>G534-H534</f>
        <v>29917.91</v>
      </c>
      <c r="J534" s="32">
        <v>423270.21</v>
      </c>
      <c r="K534" s="23">
        <f>(F534+I534)/C534</f>
        <v>237.16493340581681</v>
      </c>
      <c r="L534" s="23">
        <f>J534/C534</f>
        <v>115.05034248437076</v>
      </c>
      <c r="M534" s="30">
        <f>K534+L534</f>
        <v>352.21527589018757</v>
      </c>
    </row>
    <row r="535" spans="1:13" ht="15" customHeight="1">
      <c r="A535" s="27" t="s">
        <v>197</v>
      </c>
      <c r="B535" s="21" t="s">
        <v>172</v>
      </c>
      <c r="C535" s="22">
        <v>610</v>
      </c>
      <c r="D535" s="32">
        <v>158180.57</v>
      </c>
      <c r="E535" s="33"/>
      <c r="F535" s="32">
        <f>D535-E535</f>
        <v>158180.57</v>
      </c>
      <c r="G535" s="32">
        <v>684.38</v>
      </c>
      <c r="H535" s="32"/>
      <c r="I535" s="32">
        <f>G535-H535</f>
        <v>684.38</v>
      </c>
      <c r="J535" s="32">
        <v>55640.19</v>
      </c>
      <c r="K535" s="23">
        <f>(F535+I535)/C535</f>
        <v>260.4343442622951</v>
      </c>
      <c r="L535" s="23">
        <f>J535/C535</f>
        <v>91.213426229508201</v>
      </c>
      <c r="M535" s="30">
        <f>K535+L535</f>
        <v>351.64777049180327</v>
      </c>
    </row>
    <row r="536" spans="1:13" ht="15" customHeight="1">
      <c r="A536" s="27" t="s">
        <v>207</v>
      </c>
      <c r="B536" s="21" t="s">
        <v>172</v>
      </c>
      <c r="C536" s="22">
        <v>148</v>
      </c>
      <c r="D536" s="32">
        <v>34788.04</v>
      </c>
      <c r="E536" s="33"/>
      <c r="F536" s="32">
        <f>D536-E536</f>
        <v>34788.04</v>
      </c>
      <c r="G536" s="32">
        <v>1093.54</v>
      </c>
      <c r="H536" s="32"/>
      <c r="I536" s="32">
        <f>G536-H536</f>
        <v>1093.54</v>
      </c>
      <c r="J536" s="32">
        <v>16148.9</v>
      </c>
      <c r="K536" s="23">
        <f>(F536+I536)/C536</f>
        <v>242.44310810810811</v>
      </c>
      <c r="L536" s="23">
        <f>J536/C536</f>
        <v>109.11418918918919</v>
      </c>
      <c r="M536" s="30">
        <f>K536+L536</f>
        <v>351.55729729729728</v>
      </c>
    </row>
    <row r="537" spans="1:13" ht="15" customHeight="1">
      <c r="A537" s="27" t="s">
        <v>430</v>
      </c>
      <c r="B537" s="21" t="s">
        <v>424</v>
      </c>
      <c r="C537" s="22">
        <v>3413</v>
      </c>
      <c r="D537" s="32">
        <v>970253.23</v>
      </c>
      <c r="E537" s="33"/>
      <c r="F537" s="32">
        <f>D537-E537</f>
        <v>970253.23</v>
      </c>
      <c r="G537" s="32">
        <v>11853.99</v>
      </c>
      <c r="H537" s="32"/>
      <c r="I537" s="32">
        <f>G537-H537</f>
        <v>11853.99</v>
      </c>
      <c r="J537" s="32">
        <v>214383.51</v>
      </c>
      <c r="K537" s="23">
        <f>(F537+I537)/C537</f>
        <v>287.75482566656899</v>
      </c>
      <c r="L537" s="23">
        <f>J537/C537</f>
        <v>62.813803105772053</v>
      </c>
      <c r="M537" s="30">
        <f>K537+L537</f>
        <v>350.56862877234107</v>
      </c>
    </row>
    <row r="538" spans="1:13" ht="15" customHeight="1">
      <c r="A538" s="27" t="s">
        <v>66</v>
      </c>
      <c r="B538" s="21" t="s">
        <v>1</v>
      </c>
      <c r="C538" s="22">
        <v>1959</v>
      </c>
      <c r="D538" s="32">
        <v>505427.96</v>
      </c>
      <c r="E538" s="33"/>
      <c r="F538" s="32">
        <f>D538-E538</f>
        <v>505427.96</v>
      </c>
      <c r="G538" s="32">
        <v>7647.74</v>
      </c>
      <c r="H538" s="32"/>
      <c r="I538" s="32">
        <f>G538-H538</f>
        <v>7647.74</v>
      </c>
      <c r="J538" s="32">
        <v>173588.5</v>
      </c>
      <c r="K538" s="23">
        <f>(F538+I538)/C538</f>
        <v>261.90694231750894</v>
      </c>
      <c r="L538" s="23">
        <f>J538/C538</f>
        <v>88.610770801429297</v>
      </c>
      <c r="M538" s="30">
        <f>K538+L538</f>
        <v>350.51771311893822</v>
      </c>
    </row>
    <row r="539" spans="1:13" ht="15" customHeight="1">
      <c r="A539" s="27" t="s">
        <v>167</v>
      </c>
      <c r="B539" s="21" t="s">
        <v>131</v>
      </c>
      <c r="C539" s="22">
        <v>304</v>
      </c>
      <c r="D539" s="32">
        <v>61158.45</v>
      </c>
      <c r="E539" s="33"/>
      <c r="F539" s="32">
        <f>D539-E539</f>
        <v>61158.45</v>
      </c>
      <c r="G539" s="32">
        <v>5760.02</v>
      </c>
      <c r="H539" s="32"/>
      <c r="I539" s="32">
        <f>G539-H539</f>
        <v>5760.02</v>
      </c>
      <c r="J539" s="32">
        <v>39634.28</v>
      </c>
      <c r="K539" s="23">
        <f>(F539+I539)/C539</f>
        <v>220.1265460526316</v>
      </c>
      <c r="L539" s="23">
        <f>J539/C539</f>
        <v>130.37592105263158</v>
      </c>
      <c r="M539" s="30">
        <f>K539+L539</f>
        <v>350.50246710526318</v>
      </c>
    </row>
    <row r="540" spans="1:13" ht="15" customHeight="1">
      <c r="A540" s="27" t="s">
        <v>587</v>
      </c>
      <c r="B540" s="21" t="s">
        <v>424</v>
      </c>
      <c r="C540" s="22">
        <v>11950</v>
      </c>
      <c r="D540" s="32">
        <v>3610841.77</v>
      </c>
      <c r="E540" s="33"/>
      <c r="F540" s="32">
        <f>D540-E540</f>
        <v>3610841.77</v>
      </c>
      <c r="G540" s="32">
        <v>37713.730000000003</v>
      </c>
      <c r="H540" s="32"/>
      <c r="I540" s="32">
        <f>G540-H540</f>
        <v>37713.730000000003</v>
      </c>
      <c r="J540" s="32">
        <v>532059.79</v>
      </c>
      <c r="K540" s="23">
        <f>(F540+I540)/C540</f>
        <v>305.31845188284518</v>
      </c>
      <c r="L540" s="23">
        <f>J540/C540</f>
        <v>44.523831799163183</v>
      </c>
      <c r="M540" s="30">
        <f>K540+L540</f>
        <v>349.84228368200837</v>
      </c>
    </row>
    <row r="541" spans="1:13" ht="15" customHeight="1">
      <c r="A541" s="27" t="s">
        <v>423</v>
      </c>
      <c r="B541" s="21" t="s">
        <v>424</v>
      </c>
      <c r="C541" s="22">
        <v>3307</v>
      </c>
      <c r="D541" s="32">
        <v>806291.48</v>
      </c>
      <c r="E541" s="33"/>
      <c r="F541" s="32">
        <f>D541-E541</f>
        <v>806291.48</v>
      </c>
      <c r="G541" s="32">
        <v>28830.42</v>
      </c>
      <c r="H541" s="32"/>
      <c r="I541" s="32">
        <f>G541-H541</f>
        <v>28830.42</v>
      </c>
      <c r="J541" s="32">
        <v>320838.84000000003</v>
      </c>
      <c r="K541" s="23">
        <f>(F541+I541)/C541</f>
        <v>252.53156939824615</v>
      </c>
      <c r="L541" s="23">
        <f>J541/C541</f>
        <v>97.018094950105848</v>
      </c>
      <c r="M541" s="30">
        <f>K541+L541</f>
        <v>349.549664348352</v>
      </c>
    </row>
    <row r="542" spans="1:13" ht="15" customHeight="1">
      <c r="A542" s="27" t="s">
        <v>555</v>
      </c>
      <c r="B542" s="21" t="s">
        <v>424</v>
      </c>
      <c r="C542" s="22">
        <v>13988</v>
      </c>
      <c r="D542" s="32">
        <v>4091590.97</v>
      </c>
      <c r="E542" s="33"/>
      <c r="F542" s="32">
        <f>D542-E542</f>
        <v>4091590.97</v>
      </c>
      <c r="G542" s="32">
        <v>105056.77</v>
      </c>
      <c r="H542" s="32"/>
      <c r="I542" s="32">
        <f>G542-H542</f>
        <v>105056.77</v>
      </c>
      <c r="J542" s="32">
        <v>689989.93</v>
      </c>
      <c r="K542" s="23">
        <f>(F542+I542)/C542</f>
        <v>300.01771089505291</v>
      </c>
      <c r="L542" s="23">
        <f>J542/C542</f>
        <v>49.327275521875897</v>
      </c>
      <c r="M542" s="30">
        <f>K542+L542</f>
        <v>349.3449864169288</v>
      </c>
    </row>
    <row r="543" spans="1:13" ht="15" customHeight="1">
      <c r="A543" s="27" t="s">
        <v>561</v>
      </c>
      <c r="B543" s="21" t="s">
        <v>1</v>
      </c>
      <c r="C543" s="22">
        <v>5606</v>
      </c>
      <c r="D543" s="32">
        <v>1530403.73</v>
      </c>
      <c r="E543" s="33"/>
      <c r="F543" s="32">
        <f>D543-E543</f>
        <v>1530403.73</v>
      </c>
      <c r="G543" s="32">
        <v>9892.2199999999993</v>
      </c>
      <c r="H543" s="32"/>
      <c r="I543" s="32">
        <f>G543-H543</f>
        <v>9892.2199999999993</v>
      </c>
      <c r="J543" s="32">
        <v>417505.02</v>
      </c>
      <c r="K543" s="23">
        <f>(F543+I543)/C543</f>
        <v>274.75846414555832</v>
      </c>
      <c r="L543" s="23">
        <f>J543/C543</f>
        <v>74.47467356403854</v>
      </c>
      <c r="M543" s="30">
        <f>K543+L543</f>
        <v>349.23313770959686</v>
      </c>
    </row>
    <row r="544" spans="1:13" ht="15" customHeight="1">
      <c r="A544" s="27" t="s">
        <v>6</v>
      </c>
      <c r="B544" s="21" t="s">
        <v>1</v>
      </c>
      <c r="C544" s="22">
        <v>899</v>
      </c>
      <c r="D544" s="32">
        <v>186377.55</v>
      </c>
      <c r="E544" s="33"/>
      <c r="F544" s="32">
        <f>D544-E544</f>
        <v>186377.55</v>
      </c>
      <c r="G544" s="32">
        <v>3481.82</v>
      </c>
      <c r="H544" s="32"/>
      <c r="I544" s="32">
        <f>G544-H544</f>
        <v>3481.82</v>
      </c>
      <c r="J544" s="32">
        <v>124070.61</v>
      </c>
      <c r="K544" s="23">
        <f>(F544+I544)/C544</f>
        <v>211.18951056729699</v>
      </c>
      <c r="L544" s="23">
        <f>J544/C544</f>
        <v>138.00957730812013</v>
      </c>
      <c r="M544" s="30">
        <f>K544+L544</f>
        <v>349.19908787541715</v>
      </c>
    </row>
    <row r="545" spans="1:13" ht="15" customHeight="1">
      <c r="A545" s="27" t="s">
        <v>219</v>
      </c>
      <c r="B545" s="21" t="s">
        <v>172</v>
      </c>
      <c r="C545" s="22">
        <v>1223</v>
      </c>
      <c r="D545" s="32">
        <v>300557.96999999997</v>
      </c>
      <c r="E545" s="33"/>
      <c r="F545" s="32">
        <f>D545-E545</f>
        <v>300557.96999999997</v>
      </c>
      <c r="G545" s="32">
        <v>4769.46</v>
      </c>
      <c r="H545" s="32"/>
      <c r="I545" s="32">
        <f>G545-H545</f>
        <v>4769.46</v>
      </c>
      <c r="J545" s="32">
        <v>121628.78</v>
      </c>
      <c r="K545" s="23">
        <f>(F545+I545)/C545</f>
        <v>249.65448078495501</v>
      </c>
      <c r="L545" s="23">
        <f>J545/C545</f>
        <v>99.45116925592805</v>
      </c>
      <c r="M545" s="30">
        <f>K545+L545</f>
        <v>349.10565004088306</v>
      </c>
    </row>
    <row r="546" spans="1:13" ht="15" customHeight="1">
      <c r="A546" s="27" t="s">
        <v>585</v>
      </c>
      <c r="B546" s="21" t="s">
        <v>172</v>
      </c>
      <c r="C546" s="22">
        <v>17234</v>
      </c>
      <c r="D546" s="32">
        <v>5233957.24</v>
      </c>
      <c r="E546" s="33"/>
      <c r="F546" s="32">
        <f>D546-E546</f>
        <v>5233957.24</v>
      </c>
      <c r="G546" s="32">
        <v>136782.70000000001</v>
      </c>
      <c r="H546" s="32"/>
      <c r="I546" s="32">
        <f>G546-H546</f>
        <v>136782.70000000001</v>
      </c>
      <c r="J546" s="32">
        <v>642426.38</v>
      </c>
      <c r="K546" s="23">
        <f>(F546+I546)/C546</f>
        <v>311.63629685505401</v>
      </c>
      <c r="L546" s="23">
        <f>J546/C546</f>
        <v>37.276684460949284</v>
      </c>
      <c r="M546" s="30">
        <f>K546+L546</f>
        <v>348.91298131600331</v>
      </c>
    </row>
    <row r="547" spans="1:13" ht="15" customHeight="1">
      <c r="A547" s="27" t="s">
        <v>90</v>
      </c>
      <c r="B547" s="21" t="s">
        <v>1</v>
      </c>
      <c r="C547" s="22">
        <v>2511</v>
      </c>
      <c r="D547" s="32">
        <v>673446.59</v>
      </c>
      <c r="E547" s="33"/>
      <c r="F547" s="32">
        <f>D547-E547</f>
        <v>673446.59</v>
      </c>
      <c r="G547" s="32">
        <v>21557.17</v>
      </c>
      <c r="H547" s="32"/>
      <c r="I547" s="32">
        <f>G547-H547</f>
        <v>21557.17</v>
      </c>
      <c r="J547" s="32">
        <v>179857.88</v>
      </c>
      <c r="K547" s="23">
        <f>(F547+I547)/C547</f>
        <v>276.78365591397852</v>
      </c>
      <c r="L547" s="23">
        <f>J547/C547</f>
        <v>71.627988849064124</v>
      </c>
      <c r="M547" s="30">
        <f>K547+L547</f>
        <v>348.41164476304266</v>
      </c>
    </row>
    <row r="548" spans="1:13" ht="15" customHeight="1">
      <c r="A548" s="27" t="s">
        <v>591</v>
      </c>
      <c r="B548" s="21" t="s">
        <v>1</v>
      </c>
      <c r="C548" s="22">
        <v>14556</v>
      </c>
      <c r="D548" s="32">
        <v>3194867.97</v>
      </c>
      <c r="E548" s="33"/>
      <c r="F548" s="32">
        <f>D548-E548</f>
        <v>3194867.97</v>
      </c>
      <c r="G548" s="32">
        <v>228938.82</v>
      </c>
      <c r="H548" s="32"/>
      <c r="I548" s="32">
        <f>G548-H548</f>
        <v>228938.82</v>
      </c>
      <c r="J548" s="32">
        <v>1646675.95</v>
      </c>
      <c r="K548" s="23">
        <f>(F548+I548)/C548</f>
        <v>235.21618507831823</v>
      </c>
      <c r="L548" s="23">
        <f>J548/C548</f>
        <v>113.12695452047265</v>
      </c>
      <c r="M548" s="30">
        <f>K548+L548</f>
        <v>348.34313959879091</v>
      </c>
    </row>
    <row r="549" spans="1:13" ht="15" customHeight="1">
      <c r="A549" s="27" t="s">
        <v>359</v>
      </c>
      <c r="B549" s="21" t="s">
        <v>358</v>
      </c>
      <c r="C549" s="22">
        <v>494</v>
      </c>
      <c r="D549" s="32">
        <v>111623.11</v>
      </c>
      <c r="E549" s="33"/>
      <c r="F549" s="32">
        <f>D549-E549</f>
        <v>111623.11</v>
      </c>
      <c r="G549" s="32">
        <v>603.73</v>
      </c>
      <c r="H549" s="32"/>
      <c r="I549" s="32">
        <f>G549-H549</f>
        <v>603.73</v>
      </c>
      <c r="J549" s="32">
        <v>59772.03</v>
      </c>
      <c r="K549" s="23">
        <f>(F549+I549)/C549</f>
        <v>227.17983805668015</v>
      </c>
      <c r="L549" s="23">
        <f>J549/C549</f>
        <v>120.99601214574899</v>
      </c>
      <c r="M549" s="30">
        <f>K549+L549</f>
        <v>348.17585020242916</v>
      </c>
    </row>
    <row r="550" spans="1:13" ht="15" customHeight="1">
      <c r="A550" s="27" t="s">
        <v>160</v>
      </c>
      <c r="B550" s="21" t="s">
        <v>131</v>
      </c>
      <c r="C550" s="22">
        <v>2256</v>
      </c>
      <c r="D550" s="32">
        <v>640481.82999999996</v>
      </c>
      <c r="E550" s="33"/>
      <c r="F550" s="32">
        <f>D550-E550</f>
        <v>640481.82999999996</v>
      </c>
      <c r="G550" s="32">
        <v>12306.98</v>
      </c>
      <c r="H550" s="32"/>
      <c r="I550" s="32">
        <f>G550-H550</f>
        <v>12306.98</v>
      </c>
      <c r="J550" s="32">
        <v>126131.64</v>
      </c>
      <c r="K550" s="23">
        <f>(F550+I550)/C550</f>
        <v>289.35674202127655</v>
      </c>
      <c r="L550" s="23">
        <f>J550/C550</f>
        <v>55.909414893617019</v>
      </c>
      <c r="M550" s="30">
        <f>K550+L550</f>
        <v>345.26615691489354</v>
      </c>
    </row>
    <row r="551" spans="1:13" ht="15" customHeight="1">
      <c r="A551" s="27" t="s">
        <v>577</v>
      </c>
      <c r="B551" s="21" t="s">
        <v>358</v>
      </c>
      <c r="C551" s="22">
        <v>5384</v>
      </c>
      <c r="D551" s="32">
        <v>1232034.04</v>
      </c>
      <c r="E551" s="33"/>
      <c r="F551" s="32">
        <f>D551-E551</f>
        <v>1232034.04</v>
      </c>
      <c r="G551" s="32">
        <v>27221.1</v>
      </c>
      <c r="H551" s="32"/>
      <c r="I551" s="32">
        <f>G551-H551</f>
        <v>27221.1</v>
      </c>
      <c r="J551" s="32">
        <v>597761.21</v>
      </c>
      <c r="K551" s="23">
        <f>(F551+I551)/C551</f>
        <v>233.88839895988116</v>
      </c>
      <c r="L551" s="23">
        <f>J551/C551</f>
        <v>111.02548476968796</v>
      </c>
      <c r="M551" s="30">
        <f>K551+L551</f>
        <v>344.91388372956914</v>
      </c>
    </row>
    <row r="552" spans="1:13" ht="15" customHeight="1">
      <c r="A552" s="27" t="s">
        <v>570</v>
      </c>
      <c r="B552" s="21" t="s">
        <v>308</v>
      </c>
      <c r="C552" s="22">
        <v>7251</v>
      </c>
      <c r="D552" s="32">
        <v>1946858.01</v>
      </c>
      <c r="E552" s="33"/>
      <c r="F552" s="32">
        <f>D552-E552</f>
        <v>1946858.01</v>
      </c>
      <c r="G552" s="32">
        <v>9098.69</v>
      </c>
      <c r="H552" s="32"/>
      <c r="I552" s="32">
        <f>G552-H552</f>
        <v>9098.69</v>
      </c>
      <c r="J552" s="32">
        <v>540087.25</v>
      </c>
      <c r="K552" s="23">
        <f>(F552+I552)/C552</f>
        <v>269.74992414839329</v>
      </c>
      <c r="L552" s="23">
        <f>J552/C552</f>
        <v>74.484519376637707</v>
      </c>
      <c r="M552" s="30">
        <f>K552+L552</f>
        <v>344.234443525031</v>
      </c>
    </row>
    <row r="553" spans="1:13" ht="15" customHeight="1">
      <c r="A553" s="27" t="s">
        <v>448</v>
      </c>
      <c r="B553" s="21" t="s">
        <v>424</v>
      </c>
      <c r="C553" s="22">
        <v>4310</v>
      </c>
      <c r="D553" s="32">
        <v>1213520.1299999999</v>
      </c>
      <c r="E553" s="33"/>
      <c r="F553" s="32">
        <f>D553-E553</f>
        <v>1213520.1299999999</v>
      </c>
      <c r="G553" s="32">
        <v>28543.84</v>
      </c>
      <c r="H553" s="32"/>
      <c r="I553" s="32">
        <f>G553-H553</f>
        <v>28543.84</v>
      </c>
      <c r="J553" s="32">
        <v>241205.01</v>
      </c>
      <c r="K553" s="23">
        <f>(F553+I553)/C553</f>
        <v>288.18189559164733</v>
      </c>
      <c r="L553" s="23">
        <f>J553/C553</f>
        <v>55.964039443155457</v>
      </c>
      <c r="M553" s="30">
        <f>K553+L553</f>
        <v>344.14593503480279</v>
      </c>
    </row>
    <row r="554" spans="1:13" ht="15" customHeight="1">
      <c r="A554" s="27" t="s">
        <v>122</v>
      </c>
      <c r="B554" s="21" t="s">
        <v>1</v>
      </c>
      <c r="C554" s="22">
        <v>650</v>
      </c>
      <c r="D554" s="32">
        <v>153888.62</v>
      </c>
      <c r="E554" s="33"/>
      <c r="F554" s="32">
        <f>D554-E554</f>
        <v>153888.62</v>
      </c>
      <c r="G554" s="32">
        <v>5502.46</v>
      </c>
      <c r="H554" s="32"/>
      <c r="I554" s="32">
        <f>G554-H554</f>
        <v>5502.46</v>
      </c>
      <c r="J554" s="32">
        <v>64226.43</v>
      </c>
      <c r="K554" s="23">
        <f>(F554+I554)/C554</f>
        <v>245.21704615384613</v>
      </c>
      <c r="L554" s="23">
        <f>J554/C554</f>
        <v>98.809892307692309</v>
      </c>
      <c r="M554" s="30">
        <f>K554+L554</f>
        <v>344.02693846153841</v>
      </c>
    </row>
    <row r="555" spans="1:13" ht="15" customHeight="1">
      <c r="A555" s="27" t="s">
        <v>602</v>
      </c>
      <c r="B555" s="21" t="s">
        <v>1</v>
      </c>
      <c r="C555" s="22">
        <v>5472</v>
      </c>
      <c r="D555" s="32">
        <v>1436179.61</v>
      </c>
      <c r="E555" s="33"/>
      <c r="F555" s="32">
        <f>D555-E555</f>
        <v>1436179.61</v>
      </c>
      <c r="G555" s="32">
        <v>55924.27</v>
      </c>
      <c r="H555" s="32"/>
      <c r="I555" s="32">
        <f>G555-H555</f>
        <v>55924.27</v>
      </c>
      <c r="J555" s="32">
        <v>390284.68</v>
      </c>
      <c r="K555" s="23">
        <f>(F555+I555)/C555</f>
        <v>272.67980263157898</v>
      </c>
      <c r="L555" s="23">
        <f>J555/C555</f>
        <v>71.323954678362568</v>
      </c>
      <c r="M555" s="30">
        <f>K555+L555</f>
        <v>344.00375730994153</v>
      </c>
    </row>
    <row r="556" spans="1:13" ht="15" customHeight="1">
      <c r="A556" s="27" t="s">
        <v>597</v>
      </c>
      <c r="B556" s="21" t="s">
        <v>1</v>
      </c>
      <c r="C556" s="22">
        <v>14960</v>
      </c>
      <c r="D556" s="32">
        <v>3538553.35</v>
      </c>
      <c r="E556" s="33"/>
      <c r="F556" s="32">
        <f>D556-E556</f>
        <v>3538553.35</v>
      </c>
      <c r="G556" s="32">
        <v>67942.820000000007</v>
      </c>
      <c r="H556" s="32"/>
      <c r="I556" s="32">
        <f>G556-H556</f>
        <v>67942.820000000007</v>
      </c>
      <c r="J556" s="32">
        <v>1536399.27</v>
      </c>
      <c r="K556" s="23">
        <f>(F556+I556)/C556</f>
        <v>241.07594719251335</v>
      </c>
      <c r="L556" s="23">
        <f>J556/C556</f>
        <v>102.70048596256684</v>
      </c>
      <c r="M556" s="30">
        <f>K556+L556</f>
        <v>343.77643315508021</v>
      </c>
    </row>
    <row r="557" spans="1:13" ht="15" customHeight="1">
      <c r="A557" s="27" t="s">
        <v>572</v>
      </c>
      <c r="B557" s="21" t="s">
        <v>308</v>
      </c>
      <c r="C557" s="22">
        <v>9680</v>
      </c>
      <c r="D557" s="32">
        <v>2300300.5499999998</v>
      </c>
      <c r="E557" s="33"/>
      <c r="F557" s="32">
        <f>D557-E557</f>
        <v>2300300.5499999998</v>
      </c>
      <c r="G557" s="32">
        <v>33946.14</v>
      </c>
      <c r="H557" s="32"/>
      <c r="I557" s="32">
        <f>G557-H557</f>
        <v>33946.14</v>
      </c>
      <c r="J557" s="32">
        <v>987387.43</v>
      </c>
      <c r="K557" s="23">
        <f>(F557+I557)/C557</f>
        <v>241.14118698347107</v>
      </c>
      <c r="L557" s="23">
        <f>J557/C557</f>
        <v>102.00283367768596</v>
      </c>
      <c r="M557" s="30">
        <f>K557+L557</f>
        <v>343.14402066115701</v>
      </c>
    </row>
    <row r="558" spans="1:13" ht="15" customHeight="1">
      <c r="A558" s="27" t="s">
        <v>582</v>
      </c>
      <c r="B558" s="21" t="s">
        <v>424</v>
      </c>
      <c r="C558" s="22">
        <v>18934</v>
      </c>
      <c r="D558" s="32">
        <v>4818175.0599999996</v>
      </c>
      <c r="E558" s="33"/>
      <c r="F558" s="32">
        <f>D558-E558</f>
        <v>4818175.0599999996</v>
      </c>
      <c r="G558" s="32">
        <v>170213.23</v>
      </c>
      <c r="H558" s="32"/>
      <c r="I558" s="32">
        <f>G558-H558</f>
        <v>170213.23</v>
      </c>
      <c r="J558" s="32">
        <v>1499939.82</v>
      </c>
      <c r="K558" s="23">
        <f>(F558+I558)/C558</f>
        <v>263.46193567127921</v>
      </c>
      <c r="L558" s="23">
        <f>J558/C558</f>
        <v>79.219384176613502</v>
      </c>
      <c r="M558" s="30">
        <f>K558+L558</f>
        <v>342.68131984789272</v>
      </c>
    </row>
    <row r="559" spans="1:13" ht="15" customHeight="1">
      <c r="A559" s="27" t="s">
        <v>98</v>
      </c>
      <c r="B559" s="21" t="s">
        <v>1</v>
      </c>
      <c r="C559" s="22">
        <v>2612</v>
      </c>
      <c r="D559" s="32">
        <v>661220.68999999994</v>
      </c>
      <c r="E559" s="33"/>
      <c r="F559" s="32">
        <f>D559-E559</f>
        <v>661220.68999999994</v>
      </c>
      <c r="G559" s="32">
        <v>13103.75</v>
      </c>
      <c r="H559" s="32"/>
      <c r="I559" s="32">
        <f>G559-H559</f>
        <v>13103.75</v>
      </c>
      <c r="J559" s="32">
        <v>216640.58</v>
      </c>
      <c r="K559" s="23">
        <f>(F559+I559)/C559</f>
        <v>258.16402756508421</v>
      </c>
      <c r="L559" s="23">
        <f>J559/C559</f>
        <v>82.940497702909639</v>
      </c>
      <c r="M559" s="30">
        <f>K559+L559</f>
        <v>341.10452526799384</v>
      </c>
    </row>
    <row r="560" spans="1:13" ht="15" customHeight="1">
      <c r="A560" s="27" t="s">
        <v>25</v>
      </c>
      <c r="B560" s="21" t="s">
        <v>1</v>
      </c>
      <c r="C560" s="22">
        <v>1195</v>
      </c>
      <c r="D560" s="32">
        <v>256494.36</v>
      </c>
      <c r="E560" s="33"/>
      <c r="F560" s="32">
        <f>D560-E560</f>
        <v>256494.36</v>
      </c>
      <c r="G560" s="32">
        <v>9652.59</v>
      </c>
      <c r="H560" s="32"/>
      <c r="I560" s="32">
        <f>G560-H560</f>
        <v>9652.59</v>
      </c>
      <c r="J560" s="32">
        <v>140954.34</v>
      </c>
      <c r="K560" s="23">
        <f>(F560+I560)/C560</f>
        <v>222.7171129707113</v>
      </c>
      <c r="L560" s="23">
        <f>J560/C560</f>
        <v>117.95342259414225</v>
      </c>
      <c r="M560" s="30">
        <f>K560+L560</f>
        <v>340.67053556485354</v>
      </c>
    </row>
    <row r="561" spans="1:13" ht="15" customHeight="1">
      <c r="A561" s="27" t="s">
        <v>600</v>
      </c>
      <c r="B561" s="21" t="s">
        <v>1</v>
      </c>
      <c r="C561" s="22">
        <v>19006</v>
      </c>
      <c r="D561" s="32">
        <v>4508090.83</v>
      </c>
      <c r="E561" s="33"/>
      <c r="F561" s="32">
        <f>D561-E561</f>
        <v>4508090.83</v>
      </c>
      <c r="G561" s="32">
        <v>138274.38</v>
      </c>
      <c r="H561" s="32"/>
      <c r="I561" s="32">
        <f>G561-H561</f>
        <v>138274.38</v>
      </c>
      <c r="J561" s="32">
        <v>1816467.66</v>
      </c>
      <c r="K561" s="23">
        <f>(F561+I561)/C561</f>
        <v>244.46833684099758</v>
      </c>
      <c r="L561" s="23">
        <f>J561/C561</f>
        <v>95.573379985267806</v>
      </c>
      <c r="M561" s="30">
        <f>K561+L561</f>
        <v>340.04171682626537</v>
      </c>
    </row>
    <row r="562" spans="1:13" ht="15" customHeight="1">
      <c r="A562" s="27" t="s">
        <v>32</v>
      </c>
      <c r="B562" s="21" t="s">
        <v>1</v>
      </c>
      <c r="C562" s="22">
        <v>3681</v>
      </c>
      <c r="D562" s="32">
        <v>897427.51</v>
      </c>
      <c r="E562" s="33"/>
      <c r="F562" s="32">
        <f>D562-E562</f>
        <v>897427.51</v>
      </c>
      <c r="G562" s="32">
        <v>69846.429999999993</v>
      </c>
      <c r="H562" s="32"/>
      <c r="I562" s="32">
        <f>G562-H562</f>
        <v>69846.429999999993</v>
      </c>
      <c r="J562" s="32">
        <v>279629.2</v>
      </c>
      <c r="K562" s="23">
        <f>(F562+I562)/C562</f>
        <v>262.77477315946754</v>
      </c>
      <c r="L562" s="23">
        <f>J562/C562</f>
        <v>75.965552838902482</v>
      </c>
      <c r="M562" s="30">
        <f>K562+L562</f>
        <v>338.74032599837005</v>
      </c>
    </row>
    <row r="563" spans="1:13" ht="15" customHeight="1">
      <c r="A563" s="27" t="s">
        <v>69</v>
      </c>
      <c r="B563" s="21" t="s">
        <v>1</v>
      </c>
      <c r="C563" s="22">
        <v>419</v>
      </c>
      <c r="D563" s="32">
        <v>80605.98</v>
      </c>
      <c r="E563" s="33"/>
      <c r="F563" s="32">
        <f>D563-E563</f>
        <v>80605.98</v>
      </c>
      <c r="G563" s="32">
        <v>1093.06</v>
      </c>
      <c r="H563" s="32"/>
      <c r="I563" s="32">
        <f>G563-H563</f>
        <v>1093.06</v>
      </c>
      <c r="J563" s="32">
        <v>59822.41</v>
      </c>
      <c r="K563" s="23">
        <f>(F563+I563)/C563</f>
        <v>194.98577565632456</v>
      </c>
      <c r="L563" s="23">
        <f>J563/C563</f>
        <v>142.77424821002387</v>
      </c>
      <c r="M563" s="30">
        <f>K563+L563</f>
        <v>337.76002386634843</v>
      </c>
    </row>
    <row r="564" spans="1:13" ht="15" customHeight="1">
      <c r="A564" s="27" t="s">
        <v>592</v>
      </c>
      <c r="B564" s="21" t="s">
        <v>424</v>
      </c>
      <c r="C564" s="22">
        <v>8698</v>
      </c>
      <c r="D564" s="32">
        <v>1923025.84</v>
      </c>
      <c r="E564" s="33"/>
      <c r="F564" s="32">
        <f>D564-E564</f>
        <v>1923025.84</v>
      </c>
      <c r="G564" s="32">
        <v>38363.69</v>
      </c>
      <c r="H564" s="32"/>
      <c r="I564" s="32">
        <f>G564-H564</f>
        <v>38363.69</v>
      </c>
      <c r="J564" s="32">
        <v>973350.41</v>
      </c>
      <c r="K564" s="23">
        <f>(F564+I564)/C564</f>
        <v>225.49891124396413</v>
      </c>
      <c r="L564" s="23">
        <f>J564/C564</f>
        <v>111.90508277765004</v>
      </c>
      <c r="M564" s="30">
        <f>K564+L564</f>
        <v>337.40399402161415</v>
      </c>
    </row>
    <row r="565" spans="1:13" ht="15" customHeight="1">
      <c r="A565" s="27" t="s">
        <v>89</v>
      </c>
      <c r="B565" s="21" t="s">
        <v>1</v>
      </c>
      <c r="C565" s="22">
        <v>1089</v>
      </c>
      <c r="D565" s="32">
        <v>228715.2</v>
      </c>
      <c r="E565" s="33"/>
      <c r="F565" s="32">
        <f>D565-E565</f>
        <v>228715.2</v>
      </c>
      <c r="G565" s="32">
        <v>1375.39</v>
      </c>
      <c r="H565" s="32"/>
      <c r="I565" s="32">
        <f>G565-H565</f>
        <v>1375.39</v>
      </c>
      <c r="J565" s="32">
        <v>136980.34</v>
      </c>
      <c r="K565" s="23">
        <f>(F565+I565)/C565</f>
        <v>211.28612488521583</v>
      </c>
      <c r="L565" s="23">
        <f>J565/C565</f>
        <v>125.78543617998163</v>
      </c>
      <c r="M565" s="30">
        <f>K565+L565</f>
        <v>337.07156106519744</v>
      </c>
    </row>
    <row r="566" spans="1:13" ht="15" customHeight="1">
      <c r="A566" s="27" t="s">
        <v>102</v>
      </c>
      <c r="B566" s="21" t="s">
        <v>1</v>
      </c>
      <c r="C566" s="22">
        <v>1021</v>
      </c>
      <c r="D566" s="32">
        <v>233826.9</v>
      </c>
      <c r="E566" s="33"/>
      <c r="F566" s="32">
        <f>D566-E566</f>
        <v>233826.9</v>
      </c>
      <c r="G566" s="32">
        <v>9704.36</v>
      </c>
      <c r="H566" s="32"/>
      <c r="I566" s="32">
        <f>G566-H566</f>
        <v>9704.36</v>
      </c>
      <c r="J566" s="32">
        <v>100574.63</v>
      </c>
      <c r="K566" s="23">
        <f>(F566+I566)/C566</f>
        <v>238.52229187071501</v>
      </c>
      <c r="L566" s="23">
        <f>J566/C566</f>
        <v>98.506003917727725</v>
      </c>
      <c r="M566" s="30">
        <f>K566+L566</f>
        <v>337.02829578844273</v>
      </c>
    </row>
    <row r="567" spans="1:13" ht="15" customHeight="1">
      <c r="A567" s="27" t="s">
        <v>444</v>
      </c>
      <c r="B567" s="21" t="s">
        <v>424</v>
      </c>
      <c r="C567" s="22">
        <v>3457</v>
      </c>
      <c r="D567" s="32">
        <v>852747.66</v>
      </c>
      <c r="E567" s="33"/>
      <c r="F567" s="32">
        <f>D567-E567</f>
        <v>852747.66</v>
      </c>
      <c r="G567" s="32">
        <v>44096.639999999999</v>
      </c>
      <c r="H567" s="32"/>
      <c r="I567" s="32">
        <f>G567-H567</f>
        <v>44096.639999999999</v>
      </c>
      <c r="J567" s="32">
        <v>267739</v>
      </c>
      <c r="K567" s="23">
        <f>(F567+I567)/C567</f>
        <v>259.42849291293032</v>
      </c>
      <c r="L567" s="23">
        <f>J567/C567</f>
        <v>77.448365634943599</v>
      </c>
      <c r="M567" s="30">
        <f>K567+L567</f>
        <v>336.87685854787389</v>
      </c>
    </row>
    <row r="568" spans="1:13" ht="15" customHeight="1">
      <c r="A568" s="27" t="s">
        <v>139</v>
      </c>
      <c r="B568" s="21" t="s">
        <v>131</v>
      </c>
      <c r="C568" s="22">
        <v>267</v>
      </c>
      <c r="D568" s="32">
        <v>67676.3</v>
      </c>
      <c r="E568" s="33"/>
      <c r="F568" s="32">
        <f>D568-E568</f>
        <v>67676.3</v>
      </c>
      <c r="G568" s="32">
        <v>5311.85</v>
      </c>
      <c r="H568" s="32"/>
      <c r="I568" s="32">
        <f>G568-H568</f>
        <v>5311.85</v>
      </c>
      <c r="J568" s="32">
        <v>16690.62</v>
      </c>
      <c r="K568" s="23">
        <f>(F568+I568)/C568</f>
        <v>273.36385767790267</v>
      </c>
      <c r="L568" s="23">
        <f>J568/C568</f>
        <v>62.511685393258425</v>
      </c>
      <c r="M568" s="30">
        <f>K568+L568</f>
        <v>335.87554307116108</v>
      </c>
    </row>
    <row r="569" spans="1:13" ht="15" customHeight="1">
      <c r="A569" s="27" t="s">
        <v>151</v>
      </c>
      <c r="B569" s="21" t="s">
        <v>131</v>
      </c>
      <c r="C569" s="22">
        <v>3279</v>
      </c>
      <c r="D569" s="32">
        <v>903442.53</v>
      </c>
      <c r="E569" s="33"/>
      <c r="F569" s="32">
        <f>D569-E569</f>
        <v>903442.53</v>
      </c>
      <c r="G569" s="32">
        <v>13686.17</v>
      </c>
      <c r="H569" s="32"/>
      <c r="I569" s="32">
        <f>G569-H569</f>
        <v>13686.17</v>
      </c>
      <c r="J569" s="32">
        <v>183980.58</v>
      </c>
      <c r="K569" s="23">
        <f>(F569+I569)/C569</f>
        <v>279.69768222018911</v>
      </c>
      <c r="L569" s="23">
        <f>J569/C569</f>
        <v>56.108746569075933</v>
      </c>
      <c r="M569" s="30">
        <f>K569+L569</f>
        <v>335.80642878926506</v>
      </c>
    </row>
    <row r="570" spans="1:13" ht="15" customHeight="1">
      <c r="A570" s="27" t="s">
        <v>178</v>
      </c>
      <c r="B570" s="21" t="s">
        <v>172</v>
      </c>
      <c r="C570" s="22">
        <v>3615</v>
      </c>
      <c r="D570" s="32">
        <v>1052126.43</v>
      </c>
      <c r="E570" s="33"/>
      <c r="F570" s="32">
        <f>D570-E570</f>
        <v>1052126.43</v>
      </c>
      <c r="G570" s="32">
        <v>12753.03</v>
      </c>
      <c r="H570" s="32"/>
      <c r="I570" s="32">
        <f>G570-H570</f>
        <v>12753.03</v>
      </c>
      <c r="J570" s="32">
        <v>147767.93</v>
      </c>
      <c r="K570" s="23">
        <f>(F570+I570)/C570</f>
        <v>294.57246473029045</v>
      </c>
      <c r="L570" s="23">
        <f>J570/C570</f>
        <v>40.87632918395574</v>
      </c>
      <c r="M570" s="30">
        <f>K570+L570</f>
        <v>335.44879391424621</v>
      </c>
    </row>
    <row r="571" spans="1:13" ht="15" customHeight="1">
      <c r="A571" s="27" t="s">
        <v>270</v>
      </c>
      <c r="B571" s="21" t="s">
        <v>247</v>
      </c>
      <c r="C571" s="22">
        <v>1759</v>
      </c>
      <c r="D571" s="32">
        <v>362224.65</v>
      </c>
      <c r="E571" s="33"/>
      <c r="F571" s="32">
        <f>D571-E571</f>
        <v>362224.65</v>
      </c>
      <c r="G571" s="32">
        <v>8806.68</v>
      </c>
      <c r="H571" s="32"/>
      <c r="I571" s="32">
        <f>G571-H571</f>
        <v>8806.68</v>
      </c>
      <c r="J571" s="32">
        <v>216321.94</v>
      </c>
      <c r="K571" s="23">
        <f>(F571+I571)/C571</f>
        <v>210.93310403638432</v>
      </c>
      <c r="L571" s="23">
        <f>J571/C571</f>
        <v>122.98006822057988</v>
      </c>
      <c r="M571" s="30">
        <f>K571+L571</f>
        <v>333.91317225696423</v>
      </c>
    </row>
    <row r="572" spans="1:13" ht="15" customHeight="1">
      <c r="A572" s="27" t="s">
        <v>307</v>
      </c>
      <c r="B572" s="21" t="s">
        <v>308</v>
      </c>
      <c r="C572" s="22">
        <v>2864</v>
      </c>
      <c r="D572" s="32">
        <v>761841.22</v>
      </c>
      <c r="E572" s="33"/>
      <c r="F572" s="32">
        <f>D572-E572</f>
        <v>761841.22</v>
      </c>
      <c r="G572" s="32">
        <v>12394.02</v>
      </c>
      <c r="H572" s="32"/>
      <c r="I572" s="32">
        <f>G572-H572</f>
        <v>12394.02</v>
      </c>
      <c r="J572" s="32">
        <v>179684.86</v>
      </c>
      <c r="K572" s="23">
        <f>(F572+I572)/C572</f>
        <v>270.33353351955304</v>
      </c>
      <c r="L572" s="23">
        <f>J572/C572</f>
        <v>62.739127094972062</v>
      </c>
      <c r="M572" s="30">
        <f>K572+L572</f>
        <v>333.07266061452509</v>
      </c>
    </row>
    <row r="573" spans="1:13" ht="15" customHeight="1">
      <c r="A573" s="27" t="s">
        <v>420</v>
      </c>
      <c r="B573" s="21" t="s">
        <v>358</v>
      </c>
      <c r="C573" s="22">
        <v>449</v>
      </c>
      <c r="D573" s="32">
        <v>94740.24</v>
      </c>
      <c r="E573" s="33"/>
      <c r="F573" s="32">
        <f>D573-E573</f>
        <v>94740.24</v>
      </c>
      <c r="G573" s="32">
        <v>779.15</v>
      </c>
      <c r="H573" s="32"/>
      <c r="I573" s="32">
        <f>G573-H573</f>
        <v>779.15</v>
      </c>
      <c r="J573" s="32">
        <v>53704.45</v>
      </c>
      <c r="K573" s="23">
        <f>(F573+I573)/C573</f>
        <v>212.73806236080179</v>
      </c>
      <c r="L573" s="23">
        <f>J573/C573</f>
        <v>119.60902004454343</v>
      </c>
      <c r="M573" s="30">
        <f>K573+L573</f>
        <v>332.34708240534519</v>
      </c>
    </row>
    <row r="574" spans="1:13" ht="15" customHeight="1">
      <c r="A574" s="27" t="s">
        <v>136</v>
      </c>
      <c r="B574" s="21" t="s">
        <v>131</v>
      </c>
      <c r="C574" s="22">
        <v>266</v>
      </c>
      <c r="D574" s="32">
        <v>73029.38</v>
      </c>
      <c r="E574" s="33"/>
      <c r="F574" s="32">
        <f>D574-E574</f>
        <v>73029.38</v>
      </c>
      <c r="G574" s="32">
        <v>4645.5</v>
      </c>
      <c r="H574" s="32"/>
      <c r="I574" s="32">
        <f>G574-H574</f>
        <v>4645.5</v>
      </c>
      <c r="J574" s="32">
        <v>10668.79</v>
      </c>
      <c r="K574" s="23">
        <f>(F574+I574)/C574</f>
        <v>292.0108270676692</v>
      </c>
      <c r="L574" s="23">
        <f>J574/C574</f>
        <v>40.108233082706768</v>
      </c>
      <c r="M574" s="30">
        <f>K574+L574</f>
        <v>332.11906015037596</v>
      </c>
    </row>
    <row r="575" spans="1:13" ht="15" customHeight="1">
      <c r="A575" s="27" t="s">
        <v>604</v>
      </c>
      <c r="B575" s="21" t="s">
        <v>1</v>
      </c>
      <c r="C575" s="22">
        <v>5981</v>
      </c>
      <c r="D575" s="32">
        <v>1292783.08</v>
      </c>
      <c r="E575" s="33"/>
      <c r="F575" s="32">
        <f>D575-E575</f>
        <v>1292783.08</v>
      </c>
      <c r="G575" s="32">
        <v>60629.86</v>
      </c>
      <c r="H575" s="32"/>
      <c r="I575" s="32">
        <f>G575-H575</f>
        <v>60629.86</v>
      </c>
      <c r="J575" s="32">
        <v>631601.1</v>
      </c>
      <c r="K575" s="23">
        <f>(F575+I575)/C575</f>
        <v>226.28539374686511</v>
      </c>
      <c r="L575" s="23">
        <f>J575/C575</f>
        <v>105.60125397090788</v>
      </c>
      <c r="M575" s="30">
        <f>K575+L575</f>
        <v>331.88664771777297</v>
      </c>
    </row>
    <row r="576" spans="1:13" ht="15" customHeight="1">
      <c r="A576" s="27" t="s">
        <v>227</v>
      </c>
      <c r="B576" s="21" t="s">
        <v>172</v>
      </c>
      <c r="C576" s="22">
        <v>327</v>
      </c>
      <c r="D576" s="32">
        <v>88105.09</v>
      </c>
      <c r="E576" s="33"/>
      <c r="F576" s="32">
        <f>D576-E576</f>
        <v>88105.09</v>
      </c>
      <c r="G576" s="32">
        <v>856.85</v>
      </c>
      <c r="H576" s="32"/>
      <c r="I576" s="32">
        <f>G576-H576</f>
        <v>856.85</v>
      </c>
      <c r="J576" s="32">
        <v>19498.86</v>
      </c>
      <c r="K576" s="23">
        <f>(F576+I576)/C576</f>
        <v>272.05486238532109</v>
      </c>
      <c r="L576" s="23">
        <f>J576/C576</f>
        <v>59.629541284403672</v>
      </c>
      <c r="M576" s="30">
        <f>K576+L576</f>
        <v>331.68440366972476</v>
      </c>
    </row>
    <row r="577" spans="1:13" ht="15" customHeight="1">
      <c r="A577" s="27" t="s">
        <v>381</v>
      </c>
      <c r="B577" s="21" t="s">
        <v>358</v>
      </c>
      <c r="C577" s="22">
        <v>226</v>
      </c>
      <c r="D577" s="32">
        <v>54604.12</v>
      </c>
      <c r="E577" s="33"/>
      <c r="F577" s="32">
        <f>D577-E577</f>
        <v>54604.12</v>
      </c>
      <c r="G577" s="32">
        <v>1677.48</v>
      </c>
      <c r="H577" s="32"/>
      <c r="I577" s="32">
        <f>G577-H577</f>
        <v>1677.48</v>
      </c>
      <c r="J577" s="32">
        <v>18544.349999999999</v>
      </c>
      <c r="K577" s="23">
        <f>(F577+I577)/C577</f>
        <v>249.03362831858411</v>
      </c>
      <c r="L577" s="23">
        <f>J577/C577</f>
        <v>82.054646017699113</v>
      </c>
      <c r="M577" s="30">
        <f>K577+L577</f>
        <v>331.08827433628323</v>
      </c>
    </row>
    <row r="578" spans="1:13" ht="15" customHeight="1">
      <c r="A578" s="27" t="s">
        <v>73</v>
      </c>
      <c r="B578" s="21" t="s">
        <v>1</v>
      </c>
      <c r="C578" s="22">
        <v>994</v>
      </c>
      <c r="D578" s="32">
        <v>166169.94</v>
      </c>
      <c r="E578" s="33"/>
      <c r="F578" s="32">
        <f>D578-E578</f>
        <v>166169.94</v>
      </c>
      <c r="G578" s="32">
        <v>3774.29</v>
      </c>
      <c r="H578" s="32"/>
      <c r="I578" s="32">
        <f>G578-H578</f>
        <v>3774.29</v>
      </c>
      <c r="J578" s="32">
        <v>158914.22</v>
      </c>
      <c r="K578" s="23">
        <f>(F578+I578)/C578</f>
        <v>170.97005030181089</v>
      </c>
      <c r="L578" s="23">
        <f>J578/C578</f>
        <v>159.87346076458752</v>
      </c>
      <c r="M578" s="30">
        <f>K578+L578</f>
        <v>330.84351106639838</v>
      </c>
    </row>
    <row r="579" spans="1:13" ht="15" customHeight="1">
      <c r="A579" s="27" t="s">
        <v>148</v>
      </c>
      <c r="B579" s="21" t="s">
        <v>131</v>
      </c>
      <c r="C579" s="22">
        <v>419</v>
      </c>
      <c r="D579" s="32">
        <v>98420.6</v>
      </c>
      <c r="E579" s="33"/>
      <c r="F579" s="32">
        <f>D579-E579</f>
        <v>98420.6</v>
      </c>
      <c r="G579" s="32">
        <v>6978.57</v>
      </c>
      <c r="H579" s="32"/>
      <c r="I579" s="32">
        <f>G579-H579</f>
        <v>6978.57</v>
      </c>
      <c r="J579" s="32">
        <v>33207.879999999997</v>
      </c>
      <c r="K579" s="23">
        <f>(F579+I579)/C579</f>
        <v>251.54933174224348</v>
      </c>
      <c r="L579" s="23">
        <f>J579/C579</f>
        <v>79.255083532219558</v>
      </c>
      <c r="M579" s="30">
        <f>K579+L579</f>
        <v>330.80441527446305</v>
      </c>
    </row>
    <row r="580" spans="1:13" ht="15" customHeight="1">
      <c r="A580" s="27" t="s">
        <v>432</v>
      </c>
      <c r="B580" s="21" t="s">
        <v>424</v>
      </c>
      <c r="C580" s="22">
        <v>3836</v>
      </c>
      <c r="D580" s="32">
        <v>1035796.47</v>
      </c>
      <c r="E580" s="33"/>
      <c r="F580" s="32">
        <f>D580-E580</f>
        <v>1035796.47</v>
      </c>
      <c r="G580" s="32">
        <v>17703.91</v>
      </c>
      <c r="H580" s="32"/>
      <c r="I580" s="32">
        <f>G580-H580</f>
        <v>17703.91</v>
      </c>
      <c r="J580" s="32">
        <v>211927.66</v>
      </c>
      <c r="K580" s="23">
        <f>(F580+I580)/C580</f>
        <v>274.63513555787273</v>
      </c>
      <c r="L580" s="23">
        <f>J580/C580</f>
        <v>55.247043795620442</v>
      </c>
      <c r="M580" s="30">
        <f>K580+L580</f>
        <v>329.88217935349314</v>
      </c>
    </row>
    <row r="581" spans="1:13" ht="15" customHeight="1">
      <c r="A581" s="27" t="s">
        <v>594</v>
      </c>
      <c r="B581" s="21" t="s">
        <v>308</v>
      </c>
      <c r="C581" s="22">
        <v>7881</v>
      </c>
      <c r="D581" s="32">
        <v>1654612.66</v>
      </c>
      <c r="E581" s="33"/>
      <c r="F581" s="32">
        <f>D581-E581</f>
        <v>1654612.66</v>
      </c>
      <c r="G581" s="32">
        <v>53430.61</v>
      </c>
      <c r="H581" s="32"/>
      <c r="I581" s="32">
        <f>G581-H581</f>
        <v>53430.61</v>
      </c>
      <c r="J581" s="32">
        <v>886018.54</v>
      </c>
      <c r="K581" s="23">
        <f>(F581+I581)/C581</f>
        <v>216.72925643953812</v>
      </c>
      <c r="L581" s="23">
        <f>J581/C581</f>
        <v>112.42463392970436</v>
      </c>
      <c r="M581" s="30">
        <f>K581+L581</f>
        <v>329.1538903692425</v>
      </c>
    </row>
    <row r="582" spans="1:13" ht="15" customHeight="1">
      <c r="A582" s="27" t="s">
        <v>588</v>
      </c>
      <c r="B582" s="21" t="s">
        <v>1</v>
      </c>
      <c r="C582" s="22">
        <v>8928</v>
      </c>
      <c r="D582" s="32">
        <v>2195260.17</v>
      </c>
      <c r="E582" s="33"/>
      <c r="F582" s="32">
        <f>D582-E582</f>
        <v>2195260.17</v>
      </c>
      <c r="G582" s="32">
        <v>-19431.759999999998</v>
      </c>
      <c r="H582" s="32"/>
      <c r="I582" s="32">
        <f>G582-H582</f>
        <v>-19431.759999999998</v>
      </c>
      <c r="J582" s="32">
        <v>757385.62</v>
      </c>
      <c r="K582" s="23">
        <f>(F582+I582)/C582</f>
        <v>243.70837925627242</v>
      </c>
      <c r="L582" s="23">
        <f>J582/C582</f>
        <v>84.832618727598572</v>
      </c>
      <c r="M582" s="30">
        <f>K582+L582</f>
        <v>328.54099798387097</v>
      </c>
    </row>
    <row r="583" spans="1:13" ht="15" customHeight="1">
      <c r="A583" s="27" t="s">
        <v>360</v>
      </c>
      <c r="B583" s="21" t="s">
        <v>358</v>
      </c>
      <c r="C583" s="22">
        <v>307</v>
      </c>
      <c r="D583" s="32">
        <v>69366.880000000005</v>
      </c>
      <c r="E583" s="33"/>
      <c r="F583" s="32">
        <f>D583-E583</f>
        <v>69366.880000000005</v>
      </c>
      <c r="G583" s="32">
        <v>0</v>
      </c>
      <c r="H583" s="32"/>
      <c r="I583" s="32">
        <f>G583-H583</f>
        <v>0</v>
      </c>
      <c r="J583" s="32">
        <v>30736.28</v>
      </c>
      <c r="K583" s="23">
        <f>(F583+I583)/C583</f>
        <v>225.95074918566777</v>
      </c>
      <c r="L583" s="23">
        <f>J583/C583</f>
        <v>100.11817589576548</v>
      </c>
      <c r="M583" s="30">
        <f>K583+L583</f>
        <v>326.06892508143324</v>
      </c>
    </row>
    <row r="584" spans="1:13" ht="15" customHeight="1">
      <c r="A584" s="27" t="s">
        <v>165</v>
      </c>
      <c r="B584" s="21" t="s">
        <v>131</v>
      </c>
      <c r="C584" s="22">
        <v>4099</v>
      </c>
      <c r="D584" s="32">
        <v>811635.23</v>
      </c>
      <c r="E584" s="33"/>
      <c r="F584" s="32">
        <f>D584-E584</f>
        <v>811635.23</v>
      </c>
      <c r="G584" s="32">
        <v>18877.490000000002</v>
      </c>
      <c r="H584" s="32"/>
      <c r="I584" s="32">
        <f>G584-H584</f>
        <v>18877.490000000002</v>
      </c>
      <c r="J584" s="32">
        <v>504899.92</v>
      </c>
      <c r="K584" s="23">
        <f>(F584+I584)/C584</f>
        <v>202.61349597462794</v>
      </c>
      <c r="L584" s="23">
        <f>J584/C584</f>
        <v>123.17636496706514</v>
      </c>
      <c r="M584" s="30">
        <f>K584+L584</f>
        <v>325.78986094169306</v>
      </c>
    </row>
    <row r="585" spans="1:13" ht="15" customHeight="1">
      <c r="A585" s="27" t="s">
        <v>406</v>
      </c>
      <c r="B585" s="21" t="s">
        <v>358</v>
      </c>
      <c r="C585" s="22">
        <v>1848</v>
      </c>
      <c r="D585" s="32">
        <v>398286.96</v>
      </c>
      <c r="E585" s="33"/>
      <c r="F585" s="32">
        <f>D585-E585</f>
        <v>398286.96</v>
      </c>
      <c r="G585" s="32">
        <v>3515.46</v>
      </c>
      <c r="H585" s="32"/>
      <c r="I585" s="32">
        <f>G585-H585</f>
        <v>3515.46</v>
      </c>
      <c r="J585" s="32">
        <v>199366.56</v>
      </c>
      <c r="K585" s="23">
        <f>(F585+I585)/C585</f>
        <v>217.42555194805198</v>
      </c>
      <c r="L585" s="23">
        <f>J585/C585</f>
        <v>107.88233766233766</v>
      </c>
      <c r="M585" s="30">
        <f>K585+L585</f>
        <v>325.30788961038962</v>
      </c>
    </row>
    <row r="586" spans="1:13" ht="15" customHeight="1">
      <c r="A586" s="27" t="s">
        <v>321</v>
      </c>
      <c r="B586" s="21" t="s">
        <v>308</v>
      </c>
      <c r="C586" s="22">
        <v>1504</v>
      </c>
      <c r="D586" s="32">
        <v>417690.26</v>
      </c>
      <c r="E586" s="33"/>
      <c r="F586" s="32">
        <f>D586-E586</f>
        <v>417690.26</v>
      </c>
      <c r="G586" s="32">
        <v>13794.86</v>
      </c>
      <c r="H586" s="32"/>
      <c r="I586" s="32">
        <f>G586-H586</f>
        <v>13794.86</v>
      </c>
      <c r="J586" s="32">
        <v>56939.58</v>
      </c>
      <c r="K586" s="23">
        <f>(F586+I586)/C586</f>
        <v>286.89170212765958</v>
      </c>
      <c r="L586" s="23">
        <f>J586/C586</f>
        <v>37.858763297872343</v>
      </c>
      <c r="M586" s="30">
        <f>K586+L586</f>
        <v>324.75046542553196</v>
      </c>
    </row>
    <row r="587" spans="1:13" ht="15" customHeight="1">
      <c r="A587" s="27" t="s">
        <v>222</v>
      </c>
      <c r="B587" s="21" t="s">
        <v>172</v>
      </c>
      <c r="C587" s="22">
        <v>4212</v>
      </c>
      <c r="D587" s="32">
        <v>1172288.74</v>
      </c>
      <c r="E587" s="33"/>
      <c r="F587" s="32">
        <f>D587-E587</f>
        <v>1172288.74</v>
      </c>
      <c r="G587" s="32">
        <v>8901.2900000000009</v>
      </c>
      <c r="H587" s="32"/>
      <c r="I587" s="32">
        <f>G587-H587</f>
        <v>8901.2900000000009</v>
      </c>
      <c r="J587" s="32">
        <v>186179.87</v>
      </c>
      <c r="K587" s="23">
        <f>(F587+I587)/C587</f>
        <v>280.43448005698008</v>
      </c>
      <c r="L587" s="23">
        <f>J587/C587</f>
        <v>44.202248338081674</v>
      </c>
      <c r="M587" s="30">
        <f>K587+L587</f>
        <v>324.63672839506177</v>
      </c>
    </row>
    <row r="588" spans="1:13" ht="15" customHeight="1">
      <c r="A588" s="27" t="s">
        <v>86</v>
      </c>
      <c r="B588" s="21" t="s">
        <v>1</v>
      </c>
      <c r="C588" s="22">
        <v>1271</v>
      </c>
      <c r="D588" s="32">
        <v>235254.95</v>
      </c>
      <c r="E588" s="33"/>
      <c r="F588" s="32">
        <f>D588-E588</f>
        <v>235254.95</v>
      </c>
      <c r="G588" s="32">
        <v>4027.63</v>
      </c>
      <c r="H588" s="32"/>
      <c r="I588" s="32">
        <f>G588-H588</f>
        <v>4027.63</v>
      </c>
      <c r="J588" s="32">
        <v>172826.32</v>
      </c>
      <c r="K588" s="23">
        <f>(F588+I588)/C588</f>
        <v>188.26324154209286</v>
      </c>
      <c r="L588" s="23">
        <f>J588/C588</f>
        <v>135.97664830841856</v>
      </c>
      <c r="M588" s="30">
        <f>K588+L588</f>
        <v>324.23988985051142</v>
      </c>
    </row>
    <row r="589" spans="1:13" ht="15" customHeight="1">
      <c r="A589" s="27" t="s">
        <v>601</v>
      </c>
      <c r="B589" s="21" t="s">
        <v>347</v>
      </c>
      <c r="C589" s="22">
        <v>5577</v>
      </c>
      <c r="D589" s="32">
        <v>1303831.6200000001</v>
      </c>
      <c r="E589" s="33"/>
      <c r="F589" s="32">
        <f>D589-E589</f>
        <v>1303831.6200000001</v>
      </c>
      <c r="G589" s="32">
        <v>20467.509999999998</v>
      </c>
      <c r="H589" s="32"/>
      <c r="I589" s="32">
        <f>G589-H589</f>
        <v>20467.509999999998</v>
      </c>
      <c r="J589" s="32">
        <v>483040.11</v>
      </c>
      <c r="K589" s="23">
        <f>(F589+I589)/C589</f>
        <v>237.45725838264303</v>
      </c>
      <c r="L589" s="23">
        <f>J589/C589</f>
        <v>86.612894029047879</v>
      </c>
      <c r="M589" s="30">
        <f>K589+L589</f>
        <v>324.07015241169091</v>
      </c>
    </row>
    <row r="590" spans="1:13" ht="15" customHeight="1">
      <c r="A590" s="27" t="s">
        <v>135</v>
      </c>
      <c r="B590" s="21" t="s">
        <v>131</v>
      </c>
      <c r="C590" s="22">
        <v>3499</v>
      </c>
      <c r="D590" s="32">
        <v>954801.18</v>
      </c>
      <c r="E590" s="33"/>
      <c r="F590" s="32">
        <f>D590-E590</f>
        <v>954801.18</v>
      </c>
      <c r="G590" s="32">
        <v>24584.74</v>
      </c>
      <c r="H590" s="32"/>
      <c r="I590" s="32">
        <f>G590-H590</f>
        <v>24584.74</v>
      </c>
      <c r="J590" s="32">
        <v>154143.47</v>
      </c>
      <c r="K590" s="23">
        <f>(F590+I590)/C590</f>
        <v>279.90452129179766</v>
      </c>
      <c r="L590" s="23">
        <f>J590/C590</f>
        <v>44.053578165190054</v>
      </c>
      <c r="M590" s="30">
        <f>K590+L590</f>
        <v>323.95809945698772</v>
      </c>
    </row>
    <row r="591" spans="1:13" ht="15" customHeight="1">
      <c r="A591" s="27" t="s">
        <v>447</v>
      </c>
      <c r="B591" s="21" t="s">
        <v>424</v>
      </c>
      <c r="C591" s="22">
        <v>4866</v>
      </c>
      <c r="D591" s="32">
        <v>1269153.23</v>
      </c>
      <c r="E591" s="33"/>
      <c r="F591" s="32">
        <f>D591-E591</f>
        <v>1269153.23</v>
      </c>
      <c r="G591" s="32">
        <v>11093.83</v>
      </c>
      <c r="H591" s="32"/>
      <c r="I591" s="32">
        <f>G591-H591</f>
        <v>11093.83</v>
      </c>
      <c r="J591" s="32">
        <v>295877.53999999998</v>
      </c>
      <c r="K591" s="23">
        <f>(F591+I591)/C591</f>
        <v>263.10050554870531</v>
      </c>
      <c r="L591" s="23">
        <f>J591/C591</f>
        <v>60.805084258117546</v>
      </c>
      <c r="M591" s="30">
        <f>K591+L591</f>
        <v>323.90558980682283</v>
      </c>
    </row>
    <row r="592" spans="1:13" ht="15" customHeight="1">
      <c r="A592" s="27" t="s">
        <v>605</v>
      </c>
      <c r="B592" s="21" t="s">
        <v>308</v>
      </c>
      <c r="C592" s="22">
        <v>10871</v>
      </c>
      <c r="D592" s="32">
        <v>3043693.79</v>
      </c>
      <c r="E592" s="33"/>
      <c r="F592" s="32">
        <f>D592-E592</f>
        <v>3043693.79</v>
      </c>
      <c r="G592" s="32">
        <v>79510.55</v>
      </c>
      <c r="H592" s="32"/>
      <c r="I592" s="32">
        <f>G592-H592</f>
        <v>79510.55</v>
      </c>
      <c r="J592" s="32">
        <v>388910.44</v>
      </c>
      <c r="K592" s="23">
        <f>(F592+I592)/C592</f>
        <v>287.29687609235577</v>
      </c>
      <c r="L592" s="23">
        <f>J592/C592</f>
        <v>35.775038174960905</v>
      </c>
      <c r="M592" s="30">
        <f>K592+L592</f>
        <v>323.07191426731669</v>
      </c>
    </row>
    <row r="593" spans="1:13" ht="15" customHeight="1">
      <c r="A593" s="27" t="s">
        <v>598</v>
      </c>
      <c r="B593" s="21" t="s">
        <v>424</v>
      </c>
      <c r="C593" s="22">
        <v>19234</v>
      </c>
      <c r="D593" s="32">
        <v>4399574.6100000003</v>
      </c>
      <c r="E593" s="33"/>
      <c r="F593" s="32">
        <f>D593-E593</f>
        <v>4399574.6100000003</v>
      </c>
      <c r="G593" s="32">
        <v>44519.99</v>
      </c>
      <c r="H593" s="32"/>
      <c r="I593" s="32">
        <f>G593-H593</f>
        <v>44519.99</v>
      </c>
      <c r="J593" s="32">
        <v>1761537.24</v>
      </c>
      <c r="K593" s="23">
        <f>(F593+I593)/C593</f>
        <v>231.05410211084541</v>
      </c>
      <c r="L593" s="23">
        <f>J593/C593</f>
        <v>91.58455027555371</v>
      </c>
      <c r="M593" s="30">
        <f>K593+L593</f>
        <v>322.63865238639914</v>
      </c>
    </row>
    <row r="594" spans="1:13" ht="15" customHeight="1">
      <c r="A594" s="27" t="s">
        <v>231</v>
      </c>
      <c r="B594" s="21" t="s">
        <v>172</v>
      </c>
      <c r="C594" s="22">
        <v>1288</v>
      </c>
      <c r="D594" s="32">
        <v>256538.08</v>
      </c>
      <c r="E594" s="33"/>
      <c r="F594" s="32">
        <f>D594-E594</f>
        <v>256538.08</v>
      </c>
      <c r="G594" s="32">
        <v>6792.49</v>
      </c>
      <c r="H594" s="32"/>
      <c r="I594" s="32">
        <f>G594-H594</f>
        <v>6792.49</v>
      </c>
      <c r="J594" s="32">
        <v>151388.92000000001</v>
      </c>
      <c r="K594" s="23">
        <f>(F594+I594)/C594</f>
        <v>204.44920031055901</v>
      </c>
      <c r="L594" s="23">
        <f>J594/C594</f>
        <v>117.53798136645963</v>
      </c>
      <c r="M594" s="30">
        <f>K594+L594</f>
        <v>321.98718167701861</v>
      </c>
    </row>
    <row r="595" spans="1:13" ht="15" customHeight="1">
      <c r="A595" s="27" t="s">
        <v>130</v>
      </c>
      <c r="B595" s="21" t="s">
        <v>131</v>
      </c>
      <c r="C595" s="22">
        <v>1195</v>
      </c>
      <c r="D595" s="32">
        <v>321626.12</v>
      </c>
      <c r="E595" s="33"/>
      <c r="F595" s="32">
        <f>D595-E595</f>
        <v>321626.12</v>
      </c>
      <c r="G595" s="32">
        <v>12554.82</v>
      </c>
      <c r="H595" s="32"/>
      <c r="I595" s="32">
        <f>G595-H595</f>
        <v>12554.82</v>
      </c>
      <c r="J595" s="32">
        <v>50242.11</v>
      </c>
      <c r="K595" s="23">
        <f>(F595+I595)/C595</f>
        <v>279.64932217573221</v>
      </c>
      <c r="L595" s="23">
        <f>J595/C595</f>
        <v>42.043606694560673</v>
      </c>
      <c r="M595" s="30">
        <f>K595+L595</f>
        <v>321.69292887029286</v>
      </c>
    </row>
    <row r="596" spans="1:13" ht="15" customHeight="1">
      <c r="A596" s="27" t="s">
        <v>704</v>
      </c>
      <c r="B596" s="21" t="s">
        <v>424</v>
      </c>
      <c r="C596" s="22">
        <v>16275</v>
      </c>
      <c r="D596" s="32">
        <v>3756272.63</v>
      </c>
      <c r="E596" s="33"/>
      <c r="F596" s="32">
        <f>D596-E596</f>
        <v>3756272.63</v>
      </c>
      <c r="G596" s="32">
        <v>27307.11</v>
      </c>
      <c r="H596" s="32"/>
      <c r="I596" s="32">
        <f>G596-H596</f>
        <v>27307.11</v>
      </c>
      <c r="J596" s="32">
        <v>1446716.4</v>
      </c>
      <c r="K596" s="23">
        <f>(F596+I596)/C596</f>
        <v>232.4780178187404</v>
      </c>
      <c r="L596" s="23">
        <f>J596/C596</f>
        <v>88.891944700460826</v>
      </c>
      <c r="M596" s="30">
        <f>K596+L596</f>
        <v>321.36996251920124</v>
      </c>
    </row>
    <row r="597" spans="1:13" ht="15" customHeight="1">
      <c r="A597" s="27" t="s">
        <v>557</v>
      </c>
      <c r="B597" s="21" t="s">
        <v>1</v>
      </c>
      <c r="C597" s="22">
        <v>5440</v>
      </c>
      <c r="D597" s="32">
        <v>1287977.67</v>
      </c>
      <c r="E597" s="33"/>
      <c r="F597" s="32">
        <f>D597-E597</f>
        <v>1287977.67</v>
      </c>
      <c r="G597" s="32">
        <v>15837.41</v>
      </c>
      <c r="H597" s="32"/>
      <c r="I597" s="32">
        <f>G597-H597</f>
        <v>15837.41</v>
      </c>
      <c r="J597" s="32">
        <v>441062.2</v>
      </c>
      <c r="K597" s="23">
        <f>(F597+I597)/C597</f>
        <v>239.67188970588234</v>
      </c>
      <c r="L597" s="23">
        <f>J597/C597</f>
        <v>81.077610294117648</v>
      </c>
      <c r="M597" s="30">
        <f>K597+L597</f>
        <v>320.74950000000001</v>
      </c>
    </row>
    <row r="598" spans="1:13" ht="15" customHeight="1">
      <c r="A598" s="27" t="s">
        <v>118</v>
      </c>
      <c r="B598" s="21" t="s">
        <v>1</v>
      </c>
      <c r="C598" s="22">
        <v>228</v>
      </c>
      <c r="D598" s="32">
        <v>44650.99</v>
      </c>
      <c r="E598" s="33"/>
      <c r="F598" s="32">
        <f>D598-E598</f>
        <v>44650.99</v>
      </c>
      <c r="G598" s="32">
        <v>1789.19</v>
      </c>
      <c r="H598" s="32"/>
      <c r="I598" s="32">
        <f>G598-H598</f>
        <v>1789.19</v>
      </c>
      <c r="J598" s="32">
        <v>26643.759999999998</v>
      </c>
      <c r="K598" s="23">
        <f>(F598+I598)/C598</f>
        <v>203.685</v>
      </c>
      <c r="L598" s="23">
        <f>J598/C598</f>
        <v>116.85859649122807</v>
      </c>
      <c r="M598" s="30">
        <f>K598+L598</f>
        <v>320.54359649122807</v>
      </c>
    </row>
    <row r="599" spans="1:13" ht="15" customHeight="1">
      <c r="A599" s="27" t="s">
        <v>599</v>
      </c>
      <c r="B599" s="21" t="s">
        <v>424</v>
      </c>
      <c r="C599" s="22">
        <v>10612</v>
      </c>
      <c r="D599" s="32">
        <v>2758703.2</v>
      </c>
      <c r="E599" s="33"/>
      <c r="F599" s="32">
        <f>D599-E599</f>
        <v>2758703.2</v>
      </c>
      <c r="G599" s="32">
        <v>40373</v>
      </c>
      <c r="H599" s="32"/>
      <c r="I599" s="32">
        <f>G599-H599</f>
        <v>40373</v>
      </c>
      <c r="J599" s="32">
        <v>602335</v>
      </c>
      <c r="K599" s="23">
        <f>(F599+I599)/C599</f>
        <v>263.76519035054656</v>
      </c>
      <c r="L599" s="23">
        <f>J599/C599</f>
        <v>56.759800226159065</v>
      </c>
      <c r="M599" s="30">
        <f>K599+L599</f>
        <v>320.52499057670565</v>
      </c>
    </row>
    <row r="600" spans="1:13" ht="15" customHeight="1">
      <c r="A600" s="27" t="s">
        <v>571</v>
      </c>
      <c r="B600" s="21" t="s">
        <v>424</v>
      </c>
      <c r="C600" s="22">
        <v>7167</v>
      </c>
      <c r="D600" s="32">
        <v>1961434.89</v>
      </c>
      <c r="E600" s="33"/>
      <c r="F600" s="32">
        <f>D600-E600</f>
        <v>1961434.89</v>
      </c>
      <c r="G600" s="32">
        <v>34824.129999999997</v>
      </c>
      <c r="H600" s="32"/>
      <c r="I600" s="32">
        <f>G600-H600</f>
        <v>34824.129999999997</v>
      </c>
      <c r="J600" s="32">
        <v>297246.12</v>
      </c>
      <c r="K600" s="23">
        <f>(F600+I600)/C600</f>
        <v>278.53481512487787</v>
      </c>
      <c r="L600" s="23">
        <f>J600/C600</f>
        <v>41.474273754709081</v>
      </c>
      <c r="M600" s="30">
        <f>K600+L600</f>
        <v>320.00908887958695</v>
      </c>
    </row>
    <row r="601" spans="1:13" ht="15" customHeight="1">
      <c r="A601" s="27" t="s">
        <v>260</v>
      </c>
      <c r="B601" s="21" t="s">
        <v>247</v>
      </c>
      <c r="C601" s="22">
        <v>881</v>
      </c>
      <c r="D601" s="32">
        <v>195459.63</v>
      </c>
      <c r="E601" s="33"/>
      <c r="F601" s="32">
        <f>D601-E601</f>
        <v>195459.63</v>
      </c>
      <c r="G601" s="32">
        <v>3029.27</v>
      </c>
      <c r="H601" s="32"/>
      <c r="I601" s="32">
        <f>G601-H601</f>
        <v>3029.27</v>
      </c>
      <c r="J601" s="32">
        <v>83337.02</v>
      </c>
      <c r="K601" s="23">
        <f>(F601+I601)/C601</f>
        <v>225.29954597048808</v>
      </c>
      <c r="L601" s="23">
        <f>J601/C601</f>
        <v>94.593666288308739</v>
      </c>
      <c r="M601" s="30">
        <f>K601+L601</f>
        <v>319.89321225879684</v>
      </c>
    </row>
    <row r="602" spans="1:13" ht="15" customHeight="1">
      <c r="A602" s="27" t="s">
        <v>199</v>
      </c>
      <c r="B602" s="21" t="s">
        <v>172</v>
      </c>
      <c r="C602" s="22">
        <v>577</v>
      </c>
      <c r="D602" s="32">
        <v>119900.76</v>
      </c>
      <c r="E602" s="33"/>
      <c r="F602" s="32">
        <f>D602-E602</f>
        <v>119900.76</v>
      </c>
      <c r="G602" s="32">
        <v>945.14</v>
      </c>
      <c r="H602" s="32"/>
      <c r="I602" s="32">
        <f>G602-H602</f>
        <v>945.14</v>
      </c>
      <c r="J602" s="32">
        <v>63530.87</v>
      </c>
      <c r="K602" s="23">
        <f>(F602+I602)/C602</f>
        <v>209.43830155979202</v>
      </c>
      <c r="L602" s="23">
        <f>J602/C602</f>
        <v>110.10549393414212</v>
      </c>
      <c r="M602" s="30">
        <f>K602+L602</f>
        <v>319.54379549393411</v>
      </c>
    </row>
    <row r="603" spans="1:13" ht="15" customHeight="1">
      <c r="A603" s="27" t="s">
        <v>452</v>
      </c>
      <c r="B603" s="21" t="s">
        <v>424</v>
      </c>
      <c r="C603" s="22">
        <v>2665</v>
      </c>
      <c r="D603" s="32">
        <v>712135.21</v>
      </c>
      <c r="E603" s="33"/>
      <c r="F603" s="32">
        <f>D603-E603</f>
        <v>712135.21</v>
      </c>
      <c r="G603" s="32">
        <v>4742.3500000000004</v>
      </c>
      <c r="H603" s="32"/>
      <c r="I603" s="32">
        <f>G603-H603</f>
        <v>4742.3500000000004</v>
      </c>
      <c r="J603" s="32">
        <v>134553.99</v>
      </c>
      <c r="K603" s="23">
        <f>(F603+I603)/C603</f>
        <v>268.99720825515948</v>
      </c>
      <c r="L603" s="23">
        <f>J603/C603</f>
        <v>50.489302063789864</v>
      </c>
      <c r="M603" s="30">
        <f>K603+L603</f>
        <v>319.48651031894934</v>
      </c>
    </row>
    <row r="604" spans="1:13" ht="15" customHeight="1">
      <c r="A604" s="27" t="s">
        <v>579</v>
      </c>
      <c r="B604" s="21" t="s">
        <v>308</v>
      </c>
      <c r="C604" s="22">
        <v>8886</v>
      </c>
      <c r="D604" s="32">
        <v>2290204.7400000002</v>
      </c>
      <c r="E604" s="33"/>
      <c r="F604" s="32">
        <f>D604-E604</f>
        <v>2290204.7400000002</v>
      </c>
      <c r="G604" s="32">
        <v>68402.81</v>
      </c>
      <c r="H604" s="32"/>
      <c r="I604" s="32">
        <f>G604-H604</f>
        <v>68402.81</v>
      </c>
      <c r="J604" s="32">
        <v>480339.78</v>
      </c>
      <c r="K604" s="23">
        <f>(F604+I604)/C604</f>
        <v>265.42961399954987</v>
      </c>
      <c r="L604" s="23">
        <f>J604/C604</f>
        <v>54.05579338284943</v>
      </c>
      <c r="M604" s="30">
        <f>K604+L604</f>
        <v>319.48540738239933</v>
      </c>
    </row>
    <row r="605" spans="1:13" ht="15" customHeight="1">
      <c r="A605" s="27" t="s">
        <v>125</v>
      </c>
      <c r="B605" s="21" t="s">
        <v>1</v>
      </c>
      <c r="C605" s="22">
        <v>266</v>
      </c>
      <c r="D605" s="32">
        <v>46771.86</v>
      </c>
      <c r="E605" s="33"/>
      <c r="F605" s="32">
        <f>D605-E605</f>
        <v>46771.86</v>
      </c>
      <c r="G605" s="32">
        <v>1139.08</v>
      </c>
      <c r="H605" s="32"/>
      <c r="I605" s="32">
        <f>G605-H605</f>
        <v>1139.08</v>
      </c>
      <c r="J605" s="32">
        <v>35950.26</v>
      </c>
      <c r="K605" s="23">
        <f>(F605+I605)/C605</f>
        <v>180.1163157894737</v>
      </c>
      <c r="L605" s="23">
        <f>J605/C605</f>
        <v>135.15135338345866</v>
      </c>
      <c r="M605" s="30">
        <f>K605+L605</f>
        <v>315.26766917293236</v>
      </c>
    </row>
    <row r="606" spans="1:13" ht="15" customHeight="1">
      <c r="A606" s="27" t="s">
        <v>309</v>
      </c>
      <c r="B606" s="21" t="s">
        <v>308</v>
      </c>
      <c r="C606" s="22">
        <v>1994</v>
      </c>
      <c r="D606" s="32">
        <v>476919.58</v>
      </c>
      <c r="E606" s="33"/>
      <c r="F606" s="32">
        <f>D606-E606</f>
        <v>476919.58</v>
      </c>
      <c r="G606" s="32">
        <v>15214.93</v>
      </c>
      <c r="H606" s="32"/>
      <c r="I606" s="32">
        <f>G606-H606</f>
        <v>15214.93</v>
      </c>
      <c r="J606" s="32">
        <v>132676.43</v>
      </c>
      <c r="K606" s="23">
        <f>(F606+I606)/C606</f>
        <v>246.80767803410231</v>
      </c>
      <c r="L606" s="23">
        <f>J606/C606</f>
        <v>66.537828485456359</v>
      </c>
      <c r="M606" s="30">
        <f>K606+L606</f>
        <v>313.34550651955868</v>
      </c>
    </row>
    <row r="607" spans="1:13" ht="15" customHeight="1">
      <c r="A607" s="27" t="s">
        <v>175</v>
      </c>
      <c r="B607" s="21" t="s">
        <v>172</v>
      </c>
      <c r="C607" s="22">
        <v>848</v>
      </c>
      <c r="D607" s="32">
        <v>203627.26</v>
      </c>
      <c r="E607" s="33"/>
      <c r="F607" s="32">
        <f>D607-E607</f>
        <v>203627.26</v>
      </c>
      <c r="G607" s="32">
        <v>6441.21</v>
      </c>
      <c r="H607" s="32"/>
      <c r="I607" s="32">
        <f>G607-H607</f>
        <v>6441.21</v>
      </c>
      <c r="J607" s="32">
        <v>55130.15</v>
      </c>
      <c r="K607" s="23">
        <f>(F607+I607)/C607</f>
        <v>247.72225235849058</v>
      </c>
      <c r="L607" s="23">
        <f>J607/C607</f>
        <v>65.011969339622638</v>
      </c>
      <c r="M607" s="30">
        <f>K607+L607</f>
        <v>312.73422169811323</v>
      </c>
    </row>
    <row r="608" spans="1:13" ht="15" customHeight="1">
      <c r="A608" s="27" t="s">
        <v>312</v>
      </c>
      <c r="B608" s="21" t="s">
        <v>308</v>
      </c>
      <c r="C608" s="22">
        <v>3775</v>
      </c>
      <c r="D608" s="32">
        <v>1017658.89</v>
      </c>
      <c r="E608" s="33"/>
      <c r="F608" s="32">
        <f>D608-E608</f>
        <v>1017658.89</v>
      </c>
      <c r="G608" s="32">
        <v>10572.46</v>
      </c>
      <c r="H608" s="32"/>
      <c r="I608" s="32">
        <f>G608-H608</f>
        <v>10572.46</v>
      </c>
      <c r="J608" s="32">
        <v>145321.92000000001</v>
      </c>
      <c r="K608" s="23">
        <f>(F608+I608)/C608</f>
        <v>272.3791655629139</v>
      </c>
      <c r="L608" s="23">
        <f>J608/C608</f>
        <v>38.495872847682122</v>
      </c>
      <c r="M608" s="30">
        <f>K608+L608</f>
        <v>310.87503841059601</v>
      </c>
    </row>
    <row r="609" spans="1:13" ht="15" customHeight="1">
      <c r="A609" s="27" t="s">
        <v>191</v>
      </c>
      <c r="B609" s="21" t="s">
        <v>172</v>
      </c>
      <c r="C609" s="22">
        <v>307</v>
      </c>
      <c r="D609" s="32">
        <v>63827.360000000001</v>
      </c>
      <c r="E609" s="33"/>
      <c r="F609" s="32">
        <f>D609-E609</f>
        <v>63827.360000000001</v>
      </c>
      <c r="G609" s="32">
        <v>3779.83</v>
      </c>
      <c r="H609" s="32"/>
      <c r="I609" s="32">
        <f>G609-H609</f>
        <v>3779.83</v>
      </c>
      <c r="J609" s="32">
        <v>27598.87</v>
      </c>
      <c r="K609" s="23">
        <f>(F609+I609)/C609</f>
        <v>220.21885993485344</v>
      </c>
      <c r="L609" s="23">
        <f>J609/C609</f>
        <v>89.898599348534205</v>
      </c>
      <c r="M609" s="30">
        <f>K609+L609</f>
        <v>310.11745928338763</v>
      </c>
    </row>
    <row r="610" spans="1:13" ht="15" customHeight="1">
      <c r="A610" s="27" t="s">
        <v>103</v>
      </c>
      <c r="B610" s="21" t="s">
        <v>1</v>
      </c>
      <c r="C610" s="22">
        <v>2146</v>
      </c>
      <c r="D610" s="32">
        <v>403614.12</v>
      </c>
      <c r="E610" s="33"/>
      <c r="F610" s="32">
        <f>D610-E610</f>
        <v>403614.12</v>
      </c>
      <c r="G610" s="32">
        <v>54197.91</v>
      </c>
      <c r="H610" s="32"/>
      <c r="I610" s="32">
        <f>G610-H610</f>
        <v>54197.91</v>
      </c>
      <c r="J610" s="32">
        <v>207359.85</v>
      </c>
      <c r="K610" s="23">
        <f>(F610+I610)/C610</f>
        <v>213.33272600186393</v>
      </c>
      <c r="L610" s="23">
        <f>J610/C610</f>
        <v>96.626211556383979</v>
      </c>
      <c r="M610" s="30">
        <f>K610+L610</f>
        <v>309.9589375582479</v>
      </c>
    </row>
    <row r="611" spans="1:13" ht="15" customHeight="1">
      <c r="A611" s="27" t="s">
        <v>55</v>
      </c>
      <c r="B611" s="21" t="s">
        <v>1</v>
      </c>
      <c r="C611" s="22">
        <v>362</v>
      </c>
      <c r="D611" s="32">
        <v>61861.82</v>
      </c>
      <c r="E611" s="33"/>
      <c r="F611" s="32">
        <f>D611-E611</f>
        <v>61861.82</v>
      </c>
      <c r="G611" s="32">
        <v>2810.11</v>
      </c>
      <c r="H611" s="32"/>
      <c r="I611" s="32">
        <f>G611-H611</f>
        <v>2810.11</v>
      </c>
      <c r="J611" s="32">
        <v>47228.52</v>
      </c>
      <c r="K611" s="23">
        <f>(F611+I611)/C611</f>
        <v>178.65174033149171</v>
      </c>
      <c r="L611" s="23">
        <f>J611/C611</f>
        <v>130.46552486187844</v>
      </c>
      <c r="M611" s="30">
        <f>K611+L611</f>
        <v>309.11726519337014</v>
      </c>
    </row>
    <row r="612" spans="1:13" ht="15" customHeight="1">
      <c r="A612" s="27" t="s">
        <v>108</v>
      </c>
      <c r="B612" s="21" t="s">
        <v>1</v>
      </c>
      <c r="C612" s="22">
        <v>1043</v>
      </c>
      <c r="D612" s="32">
        <v>249889.18</v>
      </c>
      <c r="E612" s="33"/>
      <c r="F612" s="32">
        <f>D612-E612</f>
        <v>249889.18</v>
      </c>
      <c r="G612" s="32">
        <v>2110.5500000000002</v>
      </c>
      <c r="H612" s="32"/>
      <c r="I612" s="32">
        <f>G612-H612</f>
        <v>2110.5500000000002</v>
      </c>
      <c r="J612" s="32">
        <v>70026.720000000001</v>
      </c>
      <c r="K612" s="23">
        <f>(F612+I612)/C612</f>
        <v>241.61047938638541</v>
      </c>
      <c r="L612" s="23">
        <f>J612/C612</f>
        <v>67.139712368168745</v>
      </c>
      <c r="M612" s="30">
        <f>K612+L612</f>
        <v>308.75019175455418</v>
      </c>
    </row>
    <row r="613" spans="1:13" ht="15" customHeight="1">
      <c r="A613" s="27" t="s">
        <v>62</v>
      </c>
      <c r="B613" s="21" t="s">
        <v>1</v>
      </c>
      <c r="C613" s="22">
        <v>606</v>
      </c>
      <c r="D613" s="32">
        <v>108352.87</v>
      </c>
      <c r="E613" s="33"/>
      <c r="F613" s="32">
        <f>D613-E613</f>
        <v>108352.87</v>
      </c>
      <c r="G613" s="32">
        <v>5616.81</v>
      </c>
      <c r="H613" s="32"/>
      <c r="I613" s="32">
        <f>G613-H613</f>
        <v>5616.81</v>
      </c>
      <c r="J613" s="32">
        <v>72436.31</v>
      </c>
      <c r="K613" s="23">
        <f>(F613+I613)/C613</f>
        <v>188.06877887788778</v>
      </c>
      <c r="L613" s="23">
        <f>J613/C613</f>
        <v>119.53186468646864</v>
      </c>
      <c r="M613" s="30">
        <f>K613+L613</f>
        <v>307.6006435643564</v>
      </c>
    </row>
    <row r="614" spans="1:13" ht="15" customHeight="1">
      <c r="A614" s="27" t="s">
        <v>301</v>
      </c>
      <c r="B614" s="21" t="s">
        <v>247</v>
      </c>
      <c r="C614" s="22">
        <v>4389</v>
      </c>
      <c r="D614" s="32">
        <v>1086735.69</v>
      </c>
      <c r="E614" s="33"/>
      <c r="F614" s="32">
        <f>D614-E614</f>
        <v>1086735.69</v>
      </c>
      <c r="G614" s="32">
        <v>23263.79</v>
      </c>
      <c r="H614" s="32"/>
      <c r="I614" s="32">
        <f>G614-H614</f>
        <v>23263.79</v>
      </c>
      <c r="J614" s="32">
        <v>236794.71</v>
      </c>
      <c r="K614" s="23">
        <f>(F614+I614)/C614</f>
        <v>252.90487126908178</v>
      </c>
      <c r="L614" s="23">
        <f>J614/C614</f>
        <v>53.951859193438139</v>
      </c>
      <c r="M614" s="30">
        <f>K614+L614</f>
        <v>306.85673046251992</v>
      </c>
    </row>
    <row r="615" spans="1:13" ht="15" customHeight="1">
      <c r="A615" s="27" t="s">
        <v>595</v>
      </c>
      <c r="B615" s="21" t="s">
        <v>172</v>
      </c>
      <c r="C615" s="22">
        <v>5576</v>
      </c>
      <c r="D615" s="32">
        <v>1285735.3899999999</v>
      </c>
      <c r="E615" s="33"/>
      <c r="F615" s="32">
        <f>D615-E615</f>
        <v>1285735.3899999999</v>
      </c>
      <c r="G615" s="32">
        <v>21282.95</v>
      </c>
      <c r="H615" s="32"/>
      <c r="I615" s="32">
        <f>G615-H615</f>
        <v>21282.95</v>
      </c>
      <c r="J615" s="32">
        <v>399782.45</v>
      </c>
      <c r="K615" s="23">
        <f>(F615+I615)/C615</f>
        <v>234.40070659971303</v>
      </c>
      <c r="L615" s="23">
        <f>J615/C615</f>
        <v>71.696996054519374</v>
      </c>
      <c r="M615" s="30">
        <f>K615+L615</f>
        <v>306.09770265423242</v>
      </c>
    </row>
    <row r="616" spans="1:13" ht="15" customHeight="1">
      <c r="A616" s="27" t="s">
        <v>575</v>
      </c>
      <c r="B616" s="21" t="s">
        <v>308</v>
      </c>
      <c r="C616" s="22">
        <v>7599</v>
      </c>
      <c r="D616" s="32">
        <v>1965566.38</v>
      </c>
      <c r="E616" s="33"/>
      <c r="F616" s="32">
        <f>D616-E616</f>
        <v>1965566.38</v>
      </c>
      <c r="G616" s="32">
        <v>9602.44</v>
      </c>
      <c r="H616" s="32"/>
      <c r="I616" s="32">
        <f>G616-H616</f>
        <v>9602.44</v>
      </c>
      <c r="J616" s="32">
        <v>340992.72</v>
      </c>
      <c r="K616" s="23">
        <f>(F616+I616)/C616</f>
        <v>259.92483484669032</v>
      </c>
      <c r="L616" s="23">
        <f>J616/C616</f>
        <v>44.873367548361621</v>
      </c>
      <c r="M616" s="30">
        <f>K616+L616</f>
        <v>304.79820239505193</v>
      </c>
    </row>
    <row r="617" spans="1:13" ht="15" customHeight="1">
      <c r="A617" s="27" t="s">
        <v>155</v>
      </c>
      <c r="B617" s="21" t="s">
        <v>131</v>
      </c>
      <c r="C617" s="22">
        <v>3131</v>
      </c>
      <c r="D617" s="32">
        <v>757499.81</v>
      </c>
      <c r="E617" s="33"/>
      <c r="F617" s="32">
        <f>D617-E617</f>
        <v>757499.81</v>
      </c>
      <c r="G617" s="32">
        <v>24172.06</v>
      </c>
      <c r="H617" s="32"/>
      <c r="I617" s="32">
        <f>G617-H617</f>
        <v>24172.06</v>
      </c>
      <c r="J617" s="32">
        <v>172627.09</v>
      </c>
      <c r="K617" s="23">
        <f>(F617+I617)/C617</f>
        <v>249.65565953369534</v>
      </c>
      <c r="L617" s="23">
        <f>J617/C617</f>
        <v>55.134809964867451</v>
      </c>
      <c r="M617" s="30">
        <f>K617+L617</f>
        <v>304.7904694985628</v>
      </c>
    </row>
    <row r="618" spans="1:13" ht="15" customHeight="1">
      <c r="A618" s="27" t="s">
        <v>216</v>
      </c>
      <c r="B618" s="21" t="s">
        <v>172</v>
      </c>
      <c r="C618" s="22">
        <v>130</v>
      </c>
      <c r="D618" s="32">
        <v>30830.880000000001</v>
      </c>
      <c r="E618" s="33"/>
      <c r="F618" s="32">
        <f>D618-E618</f>
        <v>30830.880000000001</v>
      </c>
      <c r="G618" s="32">
        <v>15.84</v>
      </c>
      <c r="H618" s="32"/>
      <c r="I618" s="32">
        <f>G618-H618</f>
        <v>15.84</v>
      </c>
      <c r="J618" s="32">
        <v>8775.52</v>
      </c>
      <c r="K618" s="23">
        <f>(F618+I618)/C618</f>
        <v>237.28246153846155</v>
      </c>
      <c r="L618" s="23">
        <f>J618/C618</f>
        <v>67.504000000000005</v>
      </c>
      <c r="M618" s="30">
        <f>K618+L618</f>
        <v>304.78646153846154</v>
      </c>
    </row>
    <row r="619" spans="1:13" ht="15" customHeight="1">
      <c r="A619" s="27" t="s">
        <v>181</v>
      </c>
      <c r="B619" s="21" t="s">
        <v>172</v>
      </c>
      <c r="C619" s="22">
        <v>984</v>
      </c>
      <c r="D619" s="32">
        <v>264603.83</v>
      </c>
      <c r="E619" s="33"/>
      <c r="F619" s="32">
        <f>D619-E619</f>
        <v>264603.83</v>
      </c>
      <c r="G619" s="32">
        <v>3653.87</v>
      </c>
      <c r="H619" s="32"/>
      <c r="I619" s="32">
        <f>G619-H619</f>
        <v>3653.87</v>
      </c>
      <c r="J619" s="32">
        <v>30085.75</v>
      </c>
      <c r="K619" s="23">
        <f>(F619+I619)/C619</f>
        <v>272.61961382113822</v>
      </c>
      <c r="L619" s="23">
        <f>J619/C619</f>
        <v>30.574949186991869</v>
      </c>
      <c r="M619" s="30">
        <f>K619+L619</f>
        <v>303.1945630081301</v>
      </c>
    </row>
    <row r="620" spans="1:13" ht="15" customHeight="1">
      <c r="A620" s="27" t="s">
        <v>613</v>
      </c>
      <c r="B620" s="21" t="s">
        <v>424</v>
      </c>
      <c r="C620" s="22">
        <v>5929</v>
      </c>
      <c r="D620" s="32">
        <v>1569614.8</v>
      </c>
      <c r="E620" s="33"/>
      <c r="F620" s="32">
        <f>D620-E620</f>
        <v>1569614.8</v>
      </c>
      <c r="G620" s="32">
        <v>23322.06</v>
      </c>
      <c r="H620" s="32"/>
      <c r="I620" s="32">
        <f>G620-H620</f>
        <v>23322.06</v>
      </c>
      <c r="J620" s="32">
        <v>195556.93</v>
      </c>
      <c r="K620" s="23">
        <f>(F620+I620)/C620</f>
        <v>268.66872322482715</v>
      </c>
      <c r="L620" s="23">
        <f>J620/C620</f>
        <v>32.983121942992071</v>
      </c>
      <c r="M620" s="30">
        <f>K620+L620</f>
        <v>301.6518451678192</v>
      </c>
    </row>
    <row r="621" spans="1:13" ht="15" customHeight="1">
      <c r="A621" s="27" t="s">
        <v>156</v>
      </c>
      <c r="B621" s="21" t="s">
        <v>131</v>
      </c>
      <c r="C621" s="22">
        <v>3954</v>
      </c>
      <c r="D621" s="32">
        <v>967515.97</v>
      </c>
      <c r="E621" s="33"/>
      <c r="F621" s="32">
        <f>D621-E621</f>
        <v>967515.97</v>
      </c>
      <c r="G621" s="32">
        <v>19453.650000000001</v>
      </c>
      <c r="H621" s="32"/>
      <c r="I621" s="32">
        <f>G621-H621</f>
        <v>19453.650000000001</v>
      </c>
      <c r="J621" s="32">
        <v>201493.44</v>
      </c>
      <c r="K621" s="23">
        <f>(F621+I621)/C621</f>
        <v>249.61295397066263</v>
      </c>
      <c r="L621" s="23">
        <f>J621/C621</f>
        <v>50.959393019726861</v>
      </c>
      <c r="M621" s="30">
        <f>K621+L621</f>
        <v>300.57234699038952</v>
      </c>
    </row>
    <row r="622" spans="1:13" ht="15" customHeight="1">
      <c r="A622" s="27" t="s">
        <v>386</v>
      </c>
      <c r="B622" s="21" t="s">
        <v>358</v>
      </c>
      <c r="C622" s="22">
        <v>1416</v>
      </c>
      <c r="D622" s="32">
        <v>309420.46999999997</v>
      </c>
      <c r="E622" s="33"/>
      <c r="F622" s="32">
        <f>D622-E622</f>
        <v>309420.46999999997</v>
      </c>
      <c r="G622" s="32">
        <v>2170.02</v>
      </c>
      <c r="H622" s="32"/>
      <c r="I622" s="32">
        <f>G622-H622</f>
        <v>2170.02</v>
      </c>
      <c r="J622" s="32">
        <v>113242.65</v>
      </c>
      <c r="K622" s="23">
        <f>(F622+I622)/C622</f>
        <v>220.04978107344633</v>
      </c>
      <c r="L622" s="23">
        <f>J622/C622</f>
        <v>79.973622881355922</v>
      </c>
      <c r="M622" s="30">
        <f>K622+L622</f>
        <v>300.02340395480223</v>
      </c>
    </row>
    <row r="623" spans="1:13" ht="15" customHeight="1">
      <c r="A623" s="27" t="s">
        <v>311</v>
      </c>
      <c r="B623" s="21" t="s">
        <v>308</v>
      </c>
      <c r="C623" s="22">
        <v>2011</v>
      </c>
      <c r="D623" s="32">
        <v>521116.07</v>
      </c>
      <c r="E623" s="33"/>
      <c r="F623" s="32">
        <f>D623-E623</f>
        <v>521116.07</v>
      </c>
      <c r="G623" s="32">
        <v>6809.6</v>
      </c>
      <c r="H623" s="32"/>
      <c r="I623" s="32">
        <f>G623-H623</f>
        <v>6809.6</v>
      </c>
      <c r="J623" s="32">
        <v>73548.81</v>
      </c>
      <c r="K623" s="23">
        <f>(F623+I623)/C623</f>
        <v>262.51898060666338</v>
      </c>
      <c r="L623" s="23">
        <f>J623/C623</f>
        <v>36.573252113376427</v>
      </c>
      <c r="M623" s="30">
        <f>K623+L623</f>
        <v>299.09223272003982</v>
      </c>
    </row>
    <row r="624" spans="1:13" ht="15" customHeight="1">
      <c r="A624" s="27" t="s">
        <v>243</v>
      </c>
      <c r="B624" s="21" t="s">
        <v>172</v>
      </c>
      <c r="C624" s="22">
        <v>395</v>
      </c>
      <c r="D624" s="32">
        <v>80449.08</v>
      </c>
      <c r="E624" s="33"/>
      <c r="F624" s="32">
        <f>D624-E624</f>
        <v>80449.08</v>
      </c>
      <c r="G624" s="32">
        <v>3405.16</v>
      </c>
      <c r="H624" s="32"/>
      <c r="I624" s="32">
        <f>G624-H624</f>
        <v>3405.16</v>
      </c>
      <c r="J624" s="32">
        <v>34239.5</v>
      </c>
      <c r="K624" s="23">
        <f>(F624+I624)/C624</f>
        <v>212.28921518987343</v>
      </c>
      <c r="L624" s="23">
        <f>J624/C624</f>
        <v>86.682278481012659</v>
      </c>
      <c r="M624" s="30">
        <f>K624+L624</f>
        <v>298.9714936708861</v>
      </c>
    </row>
    <row r="625" spans="1:13" ht="15" customHeight="1">
      <c r="A625" s="27" t="s">
        <v>609</v>
      </c>
      <c r="B625" s="21" t="s">
        <v>172</v>
      </c>
      <c r="C625" s="22">
        <v>6216</v>
      </c>
      <c r="D625" s="32">
        <v>1393484.68</v>
      </c>
      <c r="E625" s="33"/>
      <c r="F625" s="32">
        <f>D625-E625</f>
        <v>1393484.68</v>
      </c>
      <c r="G625" s="32">
        <v>38845.15</v>
      </c>
      <c r="H625" s="32"/>
      <c r="I625" s="32">
        <f>G625-H625</f>
        <v>38845.15</v>
      </c>
      <c r="J625" s="32">
        <v>422108.09</v>
      </c>
      <c r="K625" s="23">
        <f>(F625+I625)/C625</f>
        <v>230.4262918275418</v>
      </c>
      <c r="L625" s="23">
        <f>J625/C625</f>
        <v>67.906706885456884</v>
      </c>
      <c r="M625" s="30">
        <f>K625+L625</f>
        <v>298.33299871299869</v>
      </c>
    </row>
    <row r="626" spans="1:13" ht="15" customHeight="1">
      <c r="A626" s="27" t="s">
        <v>317</v>
      </c>
      <c r="B626" s="21" t="s">
        <v>308</v>
      </c>
      <c r="C626" s="22">
        <v>2327</v>
      </c>
      <c r="D626" s="32">
        <v>552877.04</v>
      </c>
      <c r="E626" s="33"/>
      <c r="F626" s="32">
        <f>D626-E626</f>
        <v>552877.04</v>
      </c>
      <c r="G626" s="32">
        <v>8737.44</v>
      </c>
      <c r="H626" s="32"/>
      <c r="I626" s="32">
        <f>G626-H626</f>
        <v>8737.44</v>
      </c>
      <c r="J626" s="32">
        <v>131971.46</v>
      </c>
      <c r="K626" s="23">
        <f>(F626+I626)/C626</f>
        <v>241.34700472711646</v>
      </c>
      <c r="L626" s="23">
        <f>J626/C626</f>
        <v>56.713132788998706</v>
      </c>
      <c r="M626" s="30">
        <f>K626+L626</f>
        <v>298.06013751611516</v>
      </c>
    </row>
    <row r="627" spans="1:13" ht="15" customHeight="1">
      <c r="A627" s="27" t="s">
        <v>53</v>
      </c>
      <c r="B627" s="21" t="s">
        <v>1</v>
      </c>
      <c r="C627" s="22">
        <v>665</v>
      </c>
      <c r="D627" s="32">
        <v>135738.57999999999</v>
      </c>
      <c r="E627" s="33"/>
      <c r="F627" s="32">
        <f>D627-E627</f>
        <v>135738.57999999999</v>
      </c>
      <c r="G627" s="32">
        <v>3875.61</v>
      </c>
      <c r="H627" s="32"/>
      <c r="I627" s="32">
        <f>G627-H627</f>
        <v>3875.61</v>
      </c>
      <c r="J627" s="32">
        <v>56728.76</v>
      </c>
      <c r="K627" s="23">
        <f>(F627+I627)/C627</f>
        <v>209.94615037593982</v>
      </c>
      <c r="L627" s="23">
        <f>J627/C627</f>
        <v>85.306406015037595</v>
      </c>
      <c r="M627" s="30">
        <f>K627+L627</f>
        <v>295.25255639097742</v>
      </c>
    </row>
    <row r="628" spans="1:13" ht="15" customHeight="1">
      <c r="A628" s="27" t="s">
        <v>214</v>
      </c>
      <c r="B628" s="21" t="s">
        <v>172</v>
      </c>
      <c r="C628" s="22">
        <v>291</v>
      </c>
      <c r="D628" s="32">
        <v>60332</v>
      </c>
      <c r="E628" s="33"/>
      <c r="F628" s="32">
        <f>D628-E628</f>
        <v>60332</v>
      </c>
      <c r="G628" s="32">
        <v>875.88</v>
      </c>
      <c r="H628" s="32"/>
      <c r="I628" s="32">
        <f>G628-H628</f>
        <v>875.88</v>
      </c>
      <c r="J628" s="32">
        <v>24636.46</v>
      </c>
      <c r="K628" s="23">
        <f>(F628+I628)/C628</f>
        <v>210.33635738831615</v>
      </c>
      <c r="L628" s="23">
        <f>J628/C628</f>
        <v>84.661374570446739</v>
      </c>
      <c r="M628" s="30">
        <f>K628+L628</f>
        <v>294.99773195876287</v>
      </c>
    </row>
    <row r="629" spans="1:13" ht="15" customHeight="1">
      <c r="A629" s="27" t="s">
        <v>5</v>
      </c>
      <c r="B629" s="21" t="s">
        <v>1</v>
      </c>
      <c r="C629" s="22">
        <v>1009</v>
      </c>
      <c r="D629" s="32">
        <v>235184.91</v>
      </c>
      <c r="E629" s="33"/>
      <c r="F629" s="32">
        <f>D629-E629</f>
        <v>235184.91</v>
      </c>
      <c r="G629" s="32">
        <v>7155.54</v>
      </c>
      <c r="H629" s="32"/>
      <c r="I629" s="32">
        <f>G629-H629</f>
        <v>7155.54</v>
      </c>
      <c r="J629" s="32">
        <v>53817.48</v>
      </c>
      <c r="K629" s="23">
        <f>(F629+I629)/C629</f>
        <v>240.17884043607535</v>
      </c>
      <c r="L629" s="23">
        <f>J629/C629</f>
        <v>53.337443012884044</v>
      </c>
      <c r="M629" s="30">
        <f>K629+L629</f>
        <v>293.51628344895937</v>
      </c>
    </row>
    <row r="630" spans="1:13" ht="15" customHeight="1">
      <c r="A630" s="27" t="s">
        <v>18</v>
      </c>
      <c r="B630" s="21" t="s">
        <v>1</v>
      </c>
      <c r="C630" s="22">
        <v>996</v>
      </c>
      <c r="D630" s="32">
        <v>204069.5</v>
      </c>
      <c r="E630" s="33"/>
      <c r="F630" s="32">
        <f>D630-E630</f>
        <v>204069.5</v>
      </c>
      <c r="G630" s="32">
        <v>12134.98</v>
      </c>
      <c r="H630" s="32"/>
      <c r="I630" s="32">
        <f>G630-H630</f>
        <v>12134.98</v>
      </c>
      <c r="J630" s="32">
        <v>75197.91</v>
      </c>
      <c r="K630" s="23">
        <f>(F630+I630)/C630</f>
        <v>217.07277108433735</v>
      </c>
      <c r="L630" s="23">
        <f>J630/C630</f>
        <v>75.499909638554215</v>
      </c>
      <c r="M630" s="30">
        <f>K630+L630</f>
        <v>292.57268072289156</v>
      </c>
    </row>
    <row r="631" spans="1:13" ht="15" customHeight="1">
      <c r="A631" s="27" t="s">
        <v>192</v>
      </c>
      <c r="B631" s="21" t="s">
        <v>172</v>
      </c>
      <c r="C631" s="22">
        <v>222</v>
      </c>
      <c r="D631" s="32">
        <v>58309.48</v>
      </c>
      <c r="E631" s="33"/>
      <c r="F631" s="32">
        <f>D631-E631</f>
        <v>58309.48</v>
      </c>
      <c r="G631" s="32">
        <v>304.38</v>
      </c>
      <c r="H631" s="32"/>
      <c r="I631" s="32">
        <f>G631-H631</f>
        <v>304.38</v>
      </c>
      <c r="J631" s="32">
        <v>6100.48</v>
      </c>
      <c r="K631" s="23">
        <f>(F631+I631)/C631</f>
        <v>264.02639639639642</v>
      </c>
      <c r="L631" s="23">
        <f>J631/C631</f>
        <v>27.479639639639636</v>
      </c>
      <c r="M631" s="30">
        <f>K631+L631</f>
        <v>291.50603603603605</v>
      </c>
    </row>
    <row r="632" spans="1:13" ht="15" customHeight="1">
      <c r="A632" s="27" t="s">
        <v>12</v>
      </c>
      <c r="B632" s="21" t="s">
        <v>1</v>
      </c>
      <c r="C632" s="22">
        <v>1932</v>
      </c>
      <c r="D632" s="32">
        <v>293958.75</v>
      </c>
      <c r="E632" s="33"/>
      <c r="F632" s="32">
        <f>D632-E632</f>
        <v>293958.75</v>
      </c>
      <c r="G632" s="32">
        <v>11057.91</v>
      </c>
      <c r="H632" s="32"/>
      <c r="I632" s="32">
        <f>G632-H632</f>
        <v>11057.91</v>
      </c>
      <c r="J632" s="32">
        <v>257471.02</v>
      </c>
      <c r="K632" s="23">
        <f>(F632+I632)/C632</f>
        <v>157.87611801242235</v>
      </c>
      <c r="L632" s="23">
        <f>J632/C632</f>
        <v>133.26657349896479</v>
      </c>
      <c r="M632" s="30">
        <f>K632+L632</f>
        <v>291.14269151138717</v>
      </c>
    </row>
    <row r="633" spans="1:13" ht="15" customHeight="1">
      <c r="A633" s="27" t="s">
        <v>187</v>
      </c>
      <c r="B633" s="21" t="s">
        <v>172</v>
      </c>
      <c r="C633" s="22">
        <v>312</v>
      </c>
      <c r="D633" s="32">
        <v>62539.16</v>
      </c>
      <c r="E633" s="33"/>
      <c r="F633" s="32">
        <f>D633-E633</f>
        <v>62539.16</v>
      </c>
      <c r="G633" s="32">
        <v>474.35</v>
      </c>
      <c r="H633" s="32"/>
      <c r="I633" s="32">
        <f>G633-H633</f>
        <v>474.35</v>
      </c>
      <c r="J633" s="32">
        <v>27531.86</v>
      </c>
      <c r="K633" s="23">
        <f>(F633+I633)/C633</f>
        <v>201.96637820512822</v>
      </c>
      <c r="L633" s="23">
        <f>J633/C633</f>
        <v>88.243141025641023</v>
      </c>
      <c r="M633" s="30">
        <f>K633+L633</f>
        <v>290.20951923076927</v>
      </c>
    </row>
    <row r="634" spans="1:13" ht="15" customHeight="1">
      <c r="A634" s="27" t="s">
        <v>583</v>
      </c>
      <c r="B634" s="21" t="s">
        <v>424</v>
      </c>
      <c r="C634" s="22">
        <v>9422</v>
      </c>
      <c r="D634" s="32">
        <v>2315909.23</v>
      </c>
      <c r="E634" s="33"/>
      <c r="F634" s="32">
        <f>D634-E634</f>
        <v>2315909.23</v>
      </c>
      <c r="G634" s="32">
        <v>32257.43</v>
      </c>
      <c r="H634" s="32"/>
      <c r="I634" s="32">
        <f>G634-H634</f>
        <v>32257.43</v>
      </c>
      <c r="J634" s="32">
        <v>378716.97</v>
      </c>
      <c r="K634" s="23">
        <f>(F634+I634)/C634</f>
        <v>249.22167904903418</v>
      </c>
      <c r="L634" s="23">
        <f>J634/C634</f>
        <v>40.194966036934829</v>
      </c>
      <c r="M634" s="30">
        <f>K634+L634</f>
        <v>289.41664508596898</v>
      </c>
    </row>
    <row r="635" spans="1:13" ht="15" customHeight="1">
      <c r="A635" s="27" t="s">
        <v>590</v>
      </c>
      <c r="B635" s="21" t="s">
        <v>424</v>
      </c>
      <c r="C635" s="22">
        <v>6116</v>
      </c>
      <c r="D635" s="32">
        <v>1441913.91</v>
      </c>
      <c r="E635" s="33"/>
      <c r="F635" s="32">
        <f>D635-E635</f>
        <v>1441913.91</v>
      </c>
      <c r="G635" s="32">
        <v>66872.789999999994</v>
      </c>
      <c r="H635" s="32"/>
      <c r="I635" s="32">
        <f>G635-H635</f>
        <v>66872.789999999994</v>
      </c>
      <c r="J635" s="32">
        <v>261233.45</v>
      </c>
      <c r="K635" s="23">
        <f>(F635+I635)/C635</f>
        <v>246.69501308044474</v>
      </c>
      <c r="L635" s="23">
        <f>J635/C635</f>
        <v>42.713121321124923</v>
      </c>
      <c r="M635" s="30">
        <f>K635+L635</f>
        <v>289.40813440156967</v>
      </c>
    </row>
    <row r="636" spans="1:13" ht="15" customHeight="1">
      <c r="A636" s="27" t="s">
        <v>183</v>
      </c>
      <c r="B636" s="21" t="s">
        <v>172</v>
      </c>
      <c r="C636" s="22">
        <v>4010</v>
      </c>
      <c r="D636" s="32">
        <v>1020135.77</v>
      </c>
      <c r="E636" s="33"/>
      <c r="F636" s="32">
        <f>D636-E636</f>
        <v>1020135.77</v>
      </c>
      <c r="G636" s="32">
        <v>8382.27</v>
      </c>
      <c r="H636" s="32"/>
      <c r="I636" s="32">
        <f>G636-H636</f>
        <v>8382.27</v>
      </c>
      <c r="J636" s="32">
        <v>130592.79</v>
      </c>
      <c r="K636" s="23">
        <f>(F636+I636)/C636</f>
        <v>256.48828927680796</v>
      </c>
      <c r="L636" s="23">
        <f>J636/C636</f>
        <v>32.566780548628429</v>
      </c>
      <c r="M636" s="30">
        <f>K636+L636</f>
        <v>289.05506982543636</v>
      </c>
    </row>
    <row r="637" spans="1:13" ht="15" customHeight="1">
      <c r="A637" s="27" t="s">
        <v>84</v>
      </c>
      <c r="B637" s="21" t="s">
        <v>1</v>
      </c>
      <c r="C637" s="22">
        <v>348</v>
      </c>
      <c r="D637" s="32">
        <v>64117.32</v>
      </c>
      <c r="E637" s="33"/>
      <c r="F637" s="32">
        <f>D637-E637</f>
        <v>64117.32</v>
      </c>
      <c r="G637" s="32">
        <v>2267.0700000000002</v>
      </c>
      <c r="H637" s="32"/>
      <c r="I637" s="32">
        <f>G637-H637</f>
        <v>2267.0700000000002</v>
      </c>
      <c r="J637" s="32">
        <v>33626.33</v>
      </c>
      <c r="K637" s="23">
        <f>(F637+I637)/C637</f>
        <v>190.75974137931036</v>
      </c>
      <c r="L637" s="23">
        <f>J637/C637</f>
        <v>96.627385057471272</v>
      </c>
      <c r="M637" s="30">
        <f>K637+L637</f>
        <v>287.38712643678161</v>
      </c>
    </row>
    <row r="638" spans="1:13" ht="15" customHeight="1">
      <c r="A638" s="27" t="s">
        <v>43</v>
      </c>
      <c r="B638" s="21" t="s">
        <v>1</v>
      </c>
      <c r="C638" s="22">
        <v>2796</v>
      </c>
      <c r="D638" s="32">
        <v>626314.18000000005</v>
      </c>
      <c r="E638" s="33"/>
      <c r="F638" s="32">
        <f>D638-E638</f>
        <v>626314.18000000005</v>
      </c>
      <c r="G638" s="32">
        <v>8669.27</v>
      </c>
      <c r="H638" s="32"/>
      <c r="I638" s="32">
        <f>G638-H638</f>
        <v>8669.27</v>
      </c>
      <c r="J638" s="32">
        <v>168515.32</v>
      </c>
      <c r="K638" s="23">
        <f>(F638+I638)/C638</f>
        <v>227.10423819742491</v>
      </c>
      <c r="L638" s="23">
        <f>J638/C638</f>
        <v>60.270143061516457</v>
      </c>
      <c r="M638" s="30">
        <f>K638+L638</f>
        <v>287.37438125894136</v>
      </c>
    </row>
    <row r="639" spans="1:13" ht="15" customHeight="1">
      <c r="A639" s="27" t="s">
        <v>30</v>
      </c>
      <c r="B639" s="21" t="s">
        <v>1</v>
      </c>
      <c r="C639" s="22">
        <v>890</v>
      </c>
      <c r="D639" s="32">
        <v>196620.27</v>
      </c>
      <c r="E639" s="33"/>
      <c r="F639" s="32">
        <f>D639-E639</f>
        <v>196620.27</v>
      </c>
      <c r="G639" s="32">
        <v>23755.94</v>
      </c>
      <c r="H639" s="32"/>
      <c r="I639" s="32">
        <f>G639-H639</f>
        <v>23755.94</v>
      </c>
      <c r="J639" s="32">
        <v>34684.83</v>
      </c>
      <c r="K639" s="23">
        <f>(F639+I639)/C639</f>
        <v>247.61371910112359</v>
      </c>
      <c r="L639" s="23">
        <f>J639/C639</f>
        <v>38.971719101123597</v>
      </c>
      <c r="M639" s="30">
        <f>K639+L639</f>
        <v>286.58543820224719</v>
      </c>
    </row>
    <row r="640" spans="1:13" ht="15" customHeight="1">
      <c r="A640" s="27" t="s">
        <v>64</v>
      </c>
      <c r="B640" s="21" t="s">
        <v>1</v>
      </c>
      <c r="C640" s="22">
        <v>1179</v>
      </c>
      <c r="D640" s="32">
        <v>240417.28</v>
      </c>
      <c r="E640" s="33"/>
      <c r="F640" s="32">
        <f>D640-E640</f>
        <v>240417.28</v>
      </c>
      <c r="G640" s="32">
        <v>17819.580000000002</v>
      </c>
      <c r="H640" s="32"/>
      <c r="I640" s="32">
        <f>G640-H640</f>
        <v>17819.580000000002</v>
      </c>
      <c r="J640" s="32">
        <v>77693.86</v>
      </c>
      <c r="K640" s="23">
        <f>(F640+I640)/C640</f>
        <v>219.03041560644613</v>
      </c>
      <c r="L640" s="23">
        <f>J640/C640</f>
        <v>65.898100084817642</v>
      </c>
      <c r="M640" s="30">
        <f>K640+L640</f>
        <v>284.92851569126378</v>
      </c>
    </row>
    <row r="641" spans="1:13" ht="15" customHeight="1">
      <c r="A641" s="27" t="s">
        <v>355</v>
      </c>
      <c r="B641" s="21" t="s">
        <v>347</v>
      </c>
      <c r="C641" s="22">
        <v>3909</v>
      </c>
      <c r="D641" s="32">
        <v>816992.88</v>
      </c>
      <c r="E641" s="33"/>
      <c r="F641" s="32">
        <f>D641-E641</f>
        <v>816992.88</v>
      </c>
      <c r="G641" s="32">
        <v>20950.73</v>
      </c>
      <c r="H641" s="32"/>
      <c r="I641" s="32">
        <f>G641-H641</f>
        <v>20950.73</v>
      </c>
      <c r="J641" s="32">
        <v>272979.87</v>
      </c>
      <c r="K641" s="23">
        <f>(F641+I641)/C641</f>
        <v>214.3626528523919</v>
      </c>
      <c r="L641" s="23">
        <f>J641/C641</f>
        <v>69.833683806600149</v>
      </c>
      <c r="M641" s="30">
        <f>K641+L641</f>
        <v>284.19633665899204</v>
      </c>
    </row>
    <row r="642" spans="1:13" ht="15" customHeight="1">
      <c r="A642" s="27" t="s">
        <v>173</v>
      </c>
      <c r="B642" s="21" t="s">
        <v>172</v>
      </c>
      <c r="C642" s="22">
        <v>247</v>
      </c>
      <c r="D642" s="32">
        <v>42908.06</v>
      </c>
      <c r="E642" s="33"/>
      <c r="F642" s="32">
        <f>D642-E642</f>
        <v>42908.06</v>
      </c>
      <c r="G642" s="32">
        <v>93.16</v>
      </c>
      <c r="H642" s="32"/>
      <c r="I642" s="32">
        <f>G642-H642</f>
        <v>93.16</v>
      </c>
      <c r="J642" s="32">
        <v>27192.16</v>
      </c>
      <c r="K642" s="23">
        <f>(F642+I642)/C642</f>
        <v>174.09400809716598</v>
      </c>
      <c r="L642" s="23">
        <f>J642/C642</f>
        <v>110.08971659919028</v>
      </c>
      <c r="M642" s="30">
        <f>K642+L642</f>
        <v>284.18372469635625</v>
      </c>
    </row>
    <row r="643" spans="1:13" ht="15" customHeight="1">
      <c r="A643" s="27" t="s">
        <v>51</v>
      </c>
      <c r="B643" s="21" t="s">
        <v>1</v>
      </c>
      <c r="C643" s="22">
        <v>633</v>
      </c>
      <c r="D643" s="32">
        <v>85942.49</v>
      </c>
      <c r="E643" s="33"/>
      <c r="F643" s="32">
        <f>D643-E643</f>
        <v>85942.49</v>
      </c>
      <c r="G643" s="32">
        <v>6685.83</v>
      </c>
      <c r="H643" s="32"/>
      <c r="I643" s="32">
        <f>G643-H643</f>
        <v>6685.83</v>
      </c>
      <c r="J643" s="32">
        <v>87013.08</v>
      </c>
      <c r="K643" s="23">
        <f>(F643+I643)/C643</f>
        <v>146.3322590837283</v>
      </c>
      <c r="L643" s="23">
        <f>J643/C643</f>
        <v>137.46142180094787</v>
      </c>
      <c r="M643" s="30">
        <f>K643+L643</f>
        <v>283.79368088467618</v>
      </c>
    </row>
    <row r="644" spans="1:13" ht="15" customHeight="1">
      <c r="A644" s="27" t="s">
        <v>0</v>
      </c>
      <c r="B644" s="21" t="s">
        <v>1</v>
      </c>
      <c r="C644" s="22">
        <v>395</v>
      </c>
      <c r="D644" s="32">
        <v>77452.95</v>
      </c>
      <c r="E644" s="33"/>
      <c r="F644" s="32">
        <f>D644-E644</f>
        <v>77452.95</v>
      </c>
      <c r="G644" s="32">
        <v>0</v>
      </c>
      <c r="H644" s="32"/>
      <c r="I644" s="32">
        <f>G644-H644</f>
        <v>0</v>
      </c>
      <c r="J644" s="32">
        <v>34562</v>
      </c>
      <c r="K644" s="23">
        <f>(F644+I644)/C644</f>
        <v>196.08341772151897</v>
      </c>
      <c r="L644" s="23">
        <f>J644/C644</f>
        <v>87.498734177215184</v>
      </c>
      <c r="M644" s="30">
        <f>K644+L644</f>
        <v>283.58215189873414</v>
      </c>
    </row>
    <row r="645" spans="1:13" ht="15" customHeight="1">
      <c r="A645" s="27" t="s">
        <v>330</v>
      </c>
      <c r="B645" s="21" t="s">
        <v>308</v>
      </c>
      <c r="C645" s="22">
        <v>691</v>
      </c>
      <c r="D645" s="32">
        <v>96967.24</v>
      </c>
      <c r="E645" s="33"/>
      <c r="F645" s="32">
        <f>D645-E645</f>
        <v>96967.24</v>
      </c>
      <c r="G645" s="32">
        <v>1044.78</v>
      </c>
      <c r="H645" s="32"/>
      <c r="I645" s="32">
        <f>G645-H645</f>
        <v>1044.78</v>
      </c>
      <c r="J645" s="32">
        <v>97062.33</v>
      </c>
      <c r="K645" s="23">
        <f>(F645+I645)/C645</f>
        <v>141.84083936324168</v>
      </c>
      <c r="L645" s="23">
        <f>J645/C645</f>
        <v>140.46646888567295</v>
      </c>
      <c r="M645" s="30">
        <f>K645+L645</f>
        <v>282.30730824891464</v>
      </c>
    </row>
    <row r="646" spans="1:13" ht="15" customHeight="1">
      <c r="A646" s="27" t="s">
        <v>170</v>
      </c>
      <c r="B646" s="21" t="s">
        <v>131</v>
      </c>
      <c r="C646" s="22">
        <v>2781</v>
      </c>
      <c r="D646" s="32">
        <v>600029.41</v>
      </c>
      <c r="E646" s="33"/>
      <c r="F646" s="32">
        <f>D646-E646</f>
        <v>600029.41</v>
      </c>
      <c r="G646" s="32">
        <v>20726.88</v>
      </c>
      <c r="H646" s="32"/>
      <c r="I646" s="32">
        <f>G646-H646</f>
        <v>20726.88</v>
      </c>
      <c r="J646" s="32">
        <v>154719.15</v>
      </c>
      <c r="K646" s="23">
        <f>(F646+I646)/C646</f>
        <v>223.21333692916218</v>
      </c>
      <c r="L646" s="23">
        <f>J646/C646</f>
        <v>55.634358144552316</v>
      </c>
      <c r="M646" s="30">
        <f>K646+L646</f>
        <v>278.84769507371448</v>
      </c>
    </row>
    <row r="647" spans="1:13" ht="15" customHeight="1">
      <c r="A647" s="27" t="s">
        <v>21</v>
      </c>
      <c r="B647" s="21" t="s">
        <v>1</v>
      </c>
      <c r="C647" s="22">
        <v>2551</v>
      </c>
      <c r="D647" s="32">
        <v>478565.47</v>
      </c>
      <c r="E647" s="33"/>
      <c r="F647" s="32">
        <f>D647-E647</f>
        <v>478565.47</v>
      </c>
      <c r="G647" s="32">
        <v>21126.66</v>
      </c>
      <c r="H647" s="32"/>
      <c r="I647" s="32">
        <f>G647-H647</f>
        <v>21126.66</v>
      </c>
      <c r="J647" s="32">
        <v>211241.1</v>
      </c>
      <c r="K647" s="23">
        <f>(F647+I647)/C647</f>
        <v>195.88088200705604</v>
      </c>
      <c r="L647" s="23">
        <f>J647/C647</f>
        <v>82.807173657389257</v>
      </c>
      <c r="M647" s="30">
        <f>K647+L647</f>
        <v>278.6880556644453</v>
      </c>
    </row>
    <row r="648" spans="1:13" ht="15" customHeight="1">
      <c r="A648" s="27" t="s">
        <v>35</v>
      </c>
      <c r="B648" s="21" t="s">
        <v>1</v>
      </c>
      <c r="C648" s="22">
        <v>148</v>
      </c>
      <c r="D648" s="32">
        <v>23834.07</v>
      </c>
      <c r="E648" s="33"/>
      <c r="F648" s="32">
        <f>D648-E648</f>
        <v>23834.07</v>
      </c>
      <c r="G648" s="32">
        <v>283.08999999999997</v>
      </c>
      <c r="H648" s="32"/>
      <c r="I648" s="32">
        <f>G648-H648</f>
        <v>283.08999999999997</v>
      </c>
      <c r="J648" s="32">
        <v>17097.95</v>
      </c>
      <c r="K648" s="23">
        <f>(F648+I648)/C648</f>
        <v>162.95378378378379</v>
      </c>
      <c r="L648" s="23">
        <f>J648/C648</f>
        <v>115.5266891891892</v>
      </c>
      <c r="M648" s="30">
        <f>K648+L648</f>
        <v>278.48047297297296</v>
      </c>
    </row>
    <row r="649" spans="1:13" ht="15" customHeight="1">
      <c r="A649" s="27" t="s">
        <v>339</v>
      </c>
      <c r="B649" s="21" t="s">
        <v>308</v>
      </c>
      <c r="C649" s="22">
        <v>474</v>
      </c>
      <c r="D649" s="32">
        <v>114602.84</v>
      </c>
      <c r="E649" s="33"/>
      <c r="F649" s="32">
        <f>D649-E649</f>
        <v>114602.84</v>
      </c>
      <c r="G649" s="32">
        <v>675.45</v>
      </c>
      <c r="H649" s="32"/>
      <c r="I649" s="32">
        <f>G649-H649</f>
        <v>675.45</v>
      </c>
      <c r="J649" s="32">
        <v>16499.830000000002</v>
      </c>
      <c r="K649" s="23">
        <f>(F649+I649)/C649</f>
        <v>243.20314345991559</v>
      </c>
      <c r="L649" s="23">
        <f>J649/C649</f>
        <v>34.809767932489457</v>
      </c>
      <c r="M649" s="30">
        <f>K649+L649</f>
        <v>278.01291139240504</v>
      </c>
    </row>
    <row r="650" spans="1:13" ht="15" customHeight="1">
      <c r="A650" s="27" t="s">
        <v>610</v>
      </c>
      <c r="B650" s="21" t="s">
        <v>347</v>
      </c>
      <c r="C650" s="22">
        <v>5150</v>
      </c>
      <c r="D650" s="32">
        <v>1038566.83</v>
      </c>
      <c r="E650" s="33"/>
      <c r="F650" s="32">
        <f>D650-E650</f>
        <v>1038566.83</v>
      </c>
      <c r="G650" s="32">
        <v>48939.72</v>
      </c>
      <c r="H650" s="32"/>
      <c r="I650" s="32">
        <f>G650-H650</f>
        <v>48939.72</v>
      </c>
      <c r="J650" s="32">
        <v>341110.01</v>
      </c>
      <c r="K650" s="23">
        <f>(F650+I650)/C650</f>
        <v>211.16632038834953</v>
      </c>
      <c r="L650" s="23">
        <f>J650/C650</f>
        <v>66.234953398058252</v>
      </c>
      <c r="M650" s="30">
        <f>K650+L650</f>
        <v>277.40127378640778</v>
      </c>
    </row>
    <row r="651" spans="1:13" ht="15" customHeight="1">
      <c r="A651" s="27" t="s">
        <v>608</v>
      </c>
      <c r="B651" s="21" t="s">
        <v>424</v>
      </c>
      <c r="C651" s="22">
        <v>8695</v>
      </c>
      <c r="D651" s="32">
        <v>2011361.91</v>
      </c>
      <c r="E651" s="33"/>
      <c r="F651" s="32">
        <f>D651-E651</f>
        <v>2011361.91</v>
      </c>
      <c r="G651" s="32">
        <v>40944.29</v>
      </c>
      <c r="H651" s="32"/>
      <c r="I651" s="32">
        <f>G651-H651</f>
        <v>40944.29</v>
      </c>
      <c r="J651" s="32">
        <v>359306.44</v>
      </c>
      <c r="K651" s="23">
        <f>(F651+I651)/C651</f>
        <v>236.03291546866015</v>
      </c>
      <c r="L651" s="23">
        <f>J651/C651</f>
        <v>41.323339850488786</v>
      </c>
      <c r="M651" s="30">
        <f>K651+L651</f>
        <v>277.35625531914894</v>
      </c>
    </row>
    <row r="652" spans="1:13" ht="15" customHeight="1">
      <c r="A652" s="27" t="s">
        <v>56</v>
      </c>
      <c r="B652" s="21" t="s">
        <v>1</v>
      </c>
      <c r="C652" s="22">
        <v>495</v>
      </c>
      <c r="D652" s="32">
        <v>75286.429999999993</v>
      </c>
      <c r="E652" s="33"/>
      <c r="F652" s="32">
        <f>D652-E652</f>
        <v>75286.429999999993</v>
      </c>
      <c r="G652" s="32">
        <v>200</v>
      </c>
      <c r="H652" s="32"/>
      <c r="I652" s="32">
        <f>G652-H652</f>
        <v>200</v>
      </c>
      <c r="J652" s="32">
        <v>61502.29</v>
      </c>
      <c r="K652" s="23">
        <f>(F652+I652)/C652</f>
        <v>152.49783838383837</v>
      </c>
      <c r="L652" s="23">
        <f>J652/C652</f>
        <v>124.24705050505051</v>
      </c>
      <c r="M652" s="30">
        <f>K652+L652</f>
        <v>276.74488888888891</v>
      </c>
    </row>
    <row r="653" spans="1:13" ht="15" customHeight="1">
      <c r="A653" s="27" t="s">
        <v>189</v>
      </c>
      <c r="B653" s="21" t="s">
        <v>172</v>
      </c>
      <c r="C653" s="22">
        <v>225</v>
      </c>
      <c r="D653" s="32">
        <v>32909</v>
      </c>
      <c r="E653" s="33"/>
      <c r="F653" s="32">
        <f>D653-E653</f>
        <v>32909</v>
      </c>
      <c r="G653" s="32">
        <v>336</v>
      </c>
      <c r="H653" s="32"/>
      <c r="I653" s="32">
        <f>G653-H653</f>
        <v>336</v>
      </c>
      <c r="J653" s="32">
        <v>28843.040000000001</v>
      </c>
      <c r="K653" s="23">
        <f>(F653+I653)/C653</f>
        <v>147.75555555555556</v>
      </c>
      <c r="L653" s="23">
        <f>J653/C653</f>
        <v>128.19128888888889</v>
      </c>
      <c r="M653" s="30">
        <f>K653+L653</f>
        <v>275.94684444444442</v>
      </c>
    </row>
    <row r="654" spans="1:13" ht="15" customHeight="1">
      <c r="A654" s="27" t="s">
        <v>341</v>
      </c>
      <c r="B654" s="21" t="s">
        <v>308</v>
      </c>
      <c r="C654" s="22">
        <v>4734</v>
      </c>
      <c r="D654" s="32">
        <v>1028944.12</v>
      </c>
      <c r="E654" s="33"/>
      <c r="F654" s="32">
        <f>D654-E654</f>
        <v>1028944.12</v>
      </c>
      <c r="G654" s="32">
        <v>21222.49</v>
      </c>
      <c r="H654" s="32"/>
      <c r="I654" s="32">
        <f>G654-H654</f>
        <v>21222.49</v>
      </c>
      <c r="J654" s="32">
        <v>246259.13</v>
      </c>
      <c r="K654" s="23">
        <f>(F654+I654)/C654</f>
        <v>221.83494085340095</v>
      </c>
      <c r="L654" s="23">
        <f>J654/C654</f>
        <v>52.01925010561893</v>
      </c>
      <c r="M654" s="30">
        <f>K654+L654</f>
        <v>273.85419095901989</v>
      </c>
    </row>
    <row r="655" spans="1:13" ht="15" customHeight="1">
      <c r="A655" s="27" t="s">
        <v>159</v>
      </c>
      <c r="B655" s="21" t="s">
        <v>131</v>
      </c>
      <c r="C655" s="22">
        <v>238</v>
      </c>
      <c r="D655" s="32">
        <v>53590.7</v>
      </c>
      <c r="E655" s="33"/>
      <c r="F655" s="32">
        <f>D655-E655</f>
        <v>53590.7</v>
      </c>
      <c r="G655" s="32">
        <v>2628.67</v>
      </c>
      <c r="H655" s="32"/>
      <c r="I655" s="32">
        <f>G655-H655</f>
        <v>2628.67</v>
      </c>
      <c r="J655" s="32">
        <v>8557.9599999999991</v>
      </c>
      <c r="K655" s="23">
        <f>(F655+I655)/C655</f>
        <v>236.21584033613445</v>
      </c>
      <c r="L655" s="23">
        <f>J655/C655</f>
        <v>35.95781512605042</v>
      </c>
      <c r="M655" s="30">
        <f>K655+L655</f>
        <v>272.17365546218485</v>
      </c>
    </row>
    <row r="656" spans="1:13" ht="15" customHeight="1">
      <c r="A656" s="27" t="s">
        <v>384</v>
      </c>
      <c r="B656" s="21" t="s">
        <v>358</v>
      </c>
      <c r="C656" s="22">
        <v>248</v>
      </c>
      <c r="D656" s="32">
        <v>45825.61</v>
      </c>
      <c r="E656" s="33"/>
      <c r="F656" s="32">
        <f>D656-E656</f>
        <v>45825.61</v>
      </c>
      <c r="G656" s="32">
        <v>60</v>
      </c>
      <c r="H656" s="32"/>
      <c r="I656" s="32">
        <f>G656-H656</f>
        <v>60</v>
      </c>
      <c r="J656" s="32">
        <v>21511.91</v>
      </c>
      <c r="K656" s="23">
        <f>(F656+I656)/C656</f>
        <v>185.02262096774194</v>
      </c>
      <c r="L656" s="23">
        <f>J656/C656</f>
        <v>86.741572580645155</v>
      </c>
      <c r="M656" s="30">
        <f>K656+L656</f>
        <v>271.76419354838708</v>
      </c>
    </row>
    <row r="657" spans="1:13" ht="15" customHeight="1">
      <c r="A657" s="27" t="s">
        <v>68</v>
      </c>
      <c r="B657" s="21" t="s">
        <v>1</v>
      </c>
      <c r="C657" s="22">
        <v>2618</v>
      </c>
      <c r="D657" s="32">
        <v>462006.21</v>
      </c>
      <c r="E657" s="33"/>
      <c r="F657" s="32">
        <f>D657-E657</f>
        <v>462006.21</v>
      </c>
      <c r="G657" s="32">
        <v>29017.68</v>
      </c>
      <c r="H657" s="32"/>
      <c r="I657" s="32">
        <f>G657-H657</f>
        <v>29017.68</v>
      </c>
      <c r="J657" s="32">
        <v>220052.24</v>
      </c>
      <c r="K657" s="23">
        <f>(F657+I657)/C657</f>
        <v>187.55687165775402</v>
      </c>
      <c r="L657" s="23">
        <f>J657/C657</f>
        <v>84.053567608861727</v>
      </c>
      <c r="M657" s="30">
        <f>K657+L657</f>
        <v>271.61043926661574</v>
      </c>
    </row>
    <row r="658" spans="1:13" ht="15" customHeight="1">
      <c r="A658" s="27" t="s">
        <v>48</v>
      </c>
      <c r="B658" s="21" t="s">
        <v>1</v>
      </c>
      <c r="C658" s="22">
        <v>3286</v>
      </c>
      <c r="D658" s="32">
        <v>519593.72</v>
      </c>
      <c r="E658" s="33"/>
      <c r="F658" s="32">
        <f>D658-E658</f>
        <v>519593.72</v>
      </c>
      <c r="G658" s="32">
        <v>7700.65</v>
      </c>
      <c r="H658" s="32"/>
      <c r="I658" s="32">
        <f>G658-H658</f>
        <v>7700.65</v>
      </c>
      <c r="J658" s="32">
        <v>362108.13</v>
      </c>
      <c r="K658" s="23">
        <f>(F658+I658)/C658</f>
        <v>160.46694157029825</v>
      </c>
      <c r="L658" s="23">
        <f>J658/C658</f>
        <v>110.19723980523433</v>
      </c>
      <c r="M658" s="30">
        <f>K658+L658</f>
        <v>270.66418137553256</v>
      </c>
    </row>
    <row r="659" spans="1:13" ht="15" customHeight="1">
      <c r="A659" s="27" t="s">
        <v>694</v>
      </c>
      <c r="B659" s="21" t="s">
        <v>131</v>
      </c>
      <c r="C659" s="22">
        <v>234</v>
      </c>
      <c r="D659" s="32">
        <v>50729.42</v>
      </c>
      <c r="E659" s="33"/>
      <c r="F659" s="32">
        <f>D659-E659</f>
        <v>50729.42</v>
      </c>
      <c r="G659" s="32">
        <v>1190.78</v>
      </c>
      <c r="H659" s="32"/>
      <c r="I659" s="32">
        <f>G659-H659</f>
        <v>1190.78</v>
      </c>
      <c r="J659" s="32">
        <v>10425.629999999999</v>
      </c>
      <c r="K659" s="23">
        <f>(F659+I659)/C659</f>
        <v>221.88119658119658</v>
      </c>
      <c r="L659" s="23">
        <f>J659/C659</f>
        <v>44.553974358974358</v>
      </c>
      <c r="M659" s="30">
        <f>K659+L659</f>
        <v>266.43517094017091</v>
      </c>
    </row>
    <row r="660" spans="1:13" ht="15" customHeight="1">
      <c r="A660" s="27" t="s">
        <v>88</v>
      </c>
      <c r="B660" s="21" t="s">
        <v>1</v>
      </c>
      <c r="C660" s="22">
        <v>1940</v>
      </c>
      <c r="D660" s="32">
        <v>342519.54</v>
      </c>
      <c r="E660" s="33"/>
      <c r="F660" s="32">
        <f>D660-E660</f>
        <v>342519.54</v>
      </c>
      <c r="G660" s="32">
        <v>17592.68</v>
      </c>
      <c r="H660" s="32"/>
      <c r="I660" s="32">
        <f>G660-H660</f>
        <v>17592.68</v>
      </c>
      <c r="J660" s="32">
        <v>156358.85999999999</v>
      </c>
      <c r="K660" s="23">
        <f>(F660+I660)/C660</f>
        <v>185.62485567010307</v>
      </c>
      <c r="L660" s="23">
        <f>J660/C660</f>
        <v>80.597350515463916</v>
      </c>
      <c r="M660" s="30">
        <f>K660+L660</f>
        <v>266.22220618556696</v>
      </c>
    </row>
    <row r="661" spans="1:13" ht="15" customHeight="1">
      <c r="A661" s="27" t="s">
        <v>33</v>
      </c>
      <c r="B661" s="21" t="s">
        <v>1</v>
      </c>
      <c r="C661" s="22">
        <v>1856</v>
      </c>
      <c r="D661" s="32">
        <v>357849.87</v>
      </c>
      <c r="E661" s="33"/>
      <c r="F661" s="32">
        <f>D661-E661</f>
        <v>357849.87</v>
      </c>
      <c r="G661" s="32">
        <v>0</v>
      </c>
      <c r="H661" s="32"/>
      <c r="I661" s="32">
        <f>G661-H661</f>
        <v>0</v>
      </c>
      <c r="J661" s="32">
        <v>135318.18</v>
      </c>
      <c r="K661" s="23">
        <f>(F661+I661)/C661</f>
        <v>192.80704202586207</v>
      </c>
      <c r="L661" s="23">
        <f>J661/C661</f>
        <v>72.908502155172414</v>
      </c>
      <c r="M661" s="30">
        <f>K661+L661</f>
        <v>265.71554418103449</v>
      </c>
    </row>
    <row r="662" spans="1:13" ht="15" customHeight="1">
      <c r="A662" s="27" t="s">
        <v>611</v>
      </c>
      <c r="B662" s="21" t="s">
        <v>1</v>
      </c>
      <c r="C662" s="22">
        <v>7897</v>
      </c>
      <c r="D662" s="32">
        <v>1573022.04</v>
      </c>
      <c r="E662" s="33"/>
      <c r="F662" s="32">
        <f>D662-E662</f>
        <v>1573022.04</v>
      </c>
      <c r="G662" s="32">
        <v>5923.51</v>
      </c>
      <c r="H662" s="32"/>
      <c r="I662" s="32">
        <f>G662-H662</f>
        <v>5923.51</v>
      </c>
      <c r="J662" s="32">
        <v>517623.9</v>
      </c>
      <c r="K662" s="23">
        <f>(F662+I662)/C662</f>
        <v>199.94245283018867</v>
      </c>
      <c r="L662" s="23">
        <f>J662/C662</f>
        <v>65.546903887552233</v>
      </c>
      <c r="M662" s="30">
        <f>K662+L662</f>
        <v>265.48935671774092</v>
      </c>
    </row>
    <row r="663" spans="1:13" ht="15" customHeight="1">
      <c r="A663" s="27" t="s">
        <v>196</v>
      </c>
      <c r="B663" s="21" t="s">
        <v>172</v>
      </c>
      <c r="C663" s="22">
        <v>754</v>
      </c>
      <c r="D663" s="32">
        <v>152545.81</v>
      </c>
      <c r="E663" s="33"/>
      <c r="F663" s="32">
        <f>D663-E663</f>
        <v>152545.81</v>
      </c>
      <c r="G663" s="32">
        <v>5392.31</v>
      </c>
      <c r="H663" s="32"/>
      <c r="I663" s="32">
        <f>G663-H663</f>
        <v>5392.31</v>
      </c>
      <c r="J663" s="32">
        <v>42134.69</v>
      </c>
      <c r="K663" s="23">
        <f>(F663+I663)/C663</f>
        <v>209.46700265251988</v>
      </c>
      <c r="L663" s="23">
        <f>J663/C663</f>
        <v>55.881551724137935</v>
      </c>
      <c r="M663" s="30">
        <f>K663+L663</f>
        <v>265.34855437665783</v>
      </c>
    </row>
    <row r="664" spans="1:13" ht="15" customHeight="1">
      <c r="A664" s="27" t="s">
        <v>8</v>
      </c>
      <c r="B664" s="21" t="s">
        <v>1</v>
      </c>
      <c r="C664" s="22">
        <v>1101</v>
      </c>
      <c r="D664" s="32">
        <v>175828.18</v>
      </c>
      <c r="E664" s="33"/>
      <c r="F664" s="32">
        <f>D664-E664</f>
        <v>175828.18</v>
      </c>
      <c r="G664" s="32">
        <v>4260.54</v>
      </c>
      <c r="H664" s="32"/>
      <c r="I664" s="32">
        <f>G664-H664</f>
        <v>4260.54</v>
      </c>
      <c r="J664" s="32">
        <v>108937.26</v>
      </c>
      <c r="K664" s="23">
        <f>(F664+I664)/C664</f>
        <v>163.56831970935514</v>
      </c>
      <c r="L664" s="23">
        <f>J664/C664</f>
        <v>98.943923705722071</v>
      </c>
      <c r="M664" s="30">
        <f>K664+L664</f>
        <v>262.51224341507719</v>
      </c>
    </row>
    <row r="665" spans="1:13" ht="15" customHeight="1">
      <c r="A665" s="27" t="s">
        <v>612</v>
      </c>
      <c r="B665" s="21" t="s">
        <v>308</v>
      </c>
      <c r="C665" s="22">
        <v>13476</v>
      </c>
      <c r="D665" s="32">
        <v>2971072.22</v>
      </c>
      <c r="E665" s="33"/>
      <c r="F665" s="32">
        <f>D665-E665</f>
        <v>2971072.22</v>
      </c>
      <c r="G665" s="32">
        <v>52074.28</v>
      </c>
      <c r="H665" s="32"/>
      <c r="I665" s="32">
        <f>G665-H665</f>
        <v>52074.28</v>
      </c>
      <c r="J665" s="32">
        <v>508408</v>
      </c>
      <c r="K665" s="23">
        <f>(F665+I665)/C665</f>
        <v>224.3355966162066</v>
      </c>
      <c r="L665" s="23">
        <f>J665/C665</f>
        <v>37.726921935292374</v>
      </c>
      <c r="M665" s="30">
        <f>K665+L665</f>
        <v>262.06251855149895</v>
      </c>
    </row>
    <row r="666" spans="1:13" ht="15" customHeight="1">
      <c r="A666" s="27" t="s">
        <v>104</v>
      </c>
      <c r="B666" s="21" t="s">
        <v>1</v>
      </c>
      <c r="C666" s="22">
        <v>650</v>
      </c>
      <c r="D666" s="32">
        <v>102686.01</v>
      </c>
      <c r="E666" s="33"/>
      <c r="F666" s="32">
        <f>D666-E666</f>
        <v>102686.01</v>
      </c>
      <c r="G666" s="32">
        <v>1225.47</v>
      </c>
      <c r="H666" s="32"/>
      <c r="I666" s="32">
        <f>G666-H666</f>
        <v>1225.47</v>
      </c>
      <c r="J666" s="32">
        <v>66080.37</v>
      </c>
      <c r="K666" s="23">
        <f>(F666+I666)/C666</f>
        <v>159.86381538461538</v>
      </c>
      <c r="L666" s="23">
        <f>J666/C666</f>
        <v>101.66210769230769</v>
      </c>
      <c r="M666" s="30">
        <f>K666+L666</f>
        <v>261.52592307692305</v>
      </c>
    </row>
    <row r="667" spans="1:13" s="1" customFormat="1" ht="15" customHeight="1">
      <c r="A667" s="27" t="s">
        <v>453</v>
      </c>
      <c r="B667" s="21" t="s">
        <v>424</v>
      </c>
      <c r="C667" s="22">
        <v>2740</v>
      </c>
      <c r="D667" s="32">
        <v>609398.47</v>
      </c>
      <c r="E667" s="33"/>
      <c r="F667" s="32">
        <f>D667-E667</f>
        <v>609398.47</v>
      </c>
      <c r="G667" s="32">
        <v>8767.3799999999992</v>
      </c>
      <c r="H667" s="32"/>
      <c r="I667" s="32">
        <f>G667-H667</f>
        <v>8767.3799999999992</v>
      </c>
      <c r="J667" s="32">
        <v>97919.51</v>
      </c>
      <c r="K667" s="23">
        <f>(F667+I667)/C667</f>
        <v>225.60797445255474</v>
      </c>
      <c r="L667" s="23">
        <f>J667/C667</f>
        <v>35.73704744525547</v>
      </c>
      <c r="M667" s="30">
        <f>K667+L667</f>
        <v>261.34502189781023</v>
      </c>
    </row>
    <row r="668" spans="1:13" ht="15" customHeight="1">
      <c r="A668" s="27" t="s">
        <v>174</v>
      </c>
      <c r="B668" s="21" t="s">
        <v>172</v>
      </c>
      <c r="C668" s="22">
        <v>332</v>
      </c>
      <c r="D668" s="32">
        <v>71660.960000000006</v>
      </c>
      <c r="E668" s="33"/>
      <c r="F668" s="32">
        <f>D668-E668</f>
        <v>71660.960000000006</v>
      </c>
      <c r="G668" s="32">
        <v>803.85</v>
      </c>
      <c r="H668" s="32"/>
      <c r="I668" s="32">
        <f>G668-H668</f>
        <v>803.85</v>
      </c>
      <c r="J668" s="32">
        <v>13902.62</v>
      </c>
      <c r="K668" s="23">
        <f>(F668+I668)/C668</f>
        <v>218.26750000000004</v>
      </c>
      <c r="L668" s="23">
        <f>J668/C668</f>
        <v>41.875361445783135</v>
      </c>
      <c r="M668" s="30">
        <f>K668+L668</f>
        <v>260.14286144578318</v>
      </c>
    </row>
    <row r="669" spans="1:13" ht="15" customHeight="1">
      <c r="A669" s="27" t="s">
        <v>313</v>
      </c>
      <c r="B669" s="21" t="s">
        <v>308</v>
      </c>
      <c r="C669" s="22">
        <v>3902</v>
      </c>
      <c r="D669" s="32">
        <v>827397.44</v>
      </c>
      <c r="E669" s="33"/>
      <c r="F669" s="32">
        <f>D669-E669</f>
        <v>827397.44</v>
      </c>
      <c r="G669" s="32">
        <v>12641.17</v>
      </c>
      <c r="H669" s="32"/>
      <c r="I669" s="32">
        <f>G669-H669</f>
        <v>12641.17</v>
      </c>
      <c r="J669" s="32">
        <v>173222.48</v>
      </c>
      <c r="K669" s="23">
        <f>(F669+I669)/C669</f>
        <v>215.28411327524347</v>
      </c>
      <c r="L669" s="23">
        <f>J669/C669</f>
        <v>44.39325474115838</v>
      </c>
      <c r="M669" s="30">
        <f>K669+L669</f>
        <v>259.67736801640183</v>
      </c>
    </row>
    <row r="670" spans="1:13" ht="15" customHeight="1">
      <c r="A670" s="27" t="s">
        <v>429</v>
      </c>
      <c r="B670" s="21" t="s">
        <v>424</v>
      </c>
      <c r="C670" s="22">
        <v>1284</v>
      </c>
      <c r="D670" s="32">
        <v>250123.08</v>
      </c>
      <c r="E670" s="33"/>
      <c r="F670" s="32">
        <f>D670-E670</f>
        <v>250123.08</v>
      </c>
      <c r="G670" s="32">
        <v>7296.16</v>
      </c>
      <c r="H670" s="32"/>
      <c r="I670" s="32">
        <f>G670-H670</f>
        <v>7296.16</v>
      </c>
      <c r="J670" s="32">
        <v>75573.210000000006</v>
      </c>
      <c r="K670" s="23">
        <f>(F670+I670)/C670</f>
        <v>200.48227414330216</v>
      </c>
      <c r="L670" s="23">
        <f>J670/C670</f>
        <v>58.857640186915894</v>
      </c>
      <c r="M670" s="30">
        <f>K670+L670</f>
        <v>259.33991433021805</v>
      </c>
    </row>
    <row r="671" spans="1:13" ht="15" customHeight="1">
      <c r="A671" s="27" t="s">
        <v>615</v>
      </c>
      <c r="B671" s="21" t="s">
        <v>424</v>
      </c>
      <c r="C671" s="22">
        <v>9656</v>
      </c>
      <c r="D671" s="32">
        <v>1952958.39</v>
      </c>
      <c r="E671" s="33"/>
      <c r="F671" s="32">
        <f>D671-E671</f>
        <v>1952958.39</v>
      </c>
      <c r="G671" s="32">
        <v>68488.47</v>
      </c>
      <c r="H671" s="32"/>
      <c r="I671" s="32">
        <f>G671-H671</f>
        <v>68488.47</v>
      </c>
      <c r="J671" s="32">
        <v>471245.41</v>
      </c>
      <c r="K671" s="23">
        <f>(F671+I671)/C671</f>
        <v>209.34619511184755</v>
      </c>
      <c r="L671" s="23">
        <f>J671/C671</f>
        <v>48.803377174813583</v>
      </c>
      <c r="M671" s="30">
        <f>K671+L671</f>
        <v>258.14957228666111</v>
      </c>
    </row>
    <row r="672" spans="1:13" ht="15" customHeight="1">
      <c r="A672" s="27" t="s">
        <v>616</v>
      </c>
      <c r="B672" s="21" t="s">
        <v>308</v>
      </c>
      <c r="C672" s="22">
        <v>6922</v>
      </c>
      <c r="D672" s="32">
        <v>1422842.43</v>
      </c>
      <c r="E672" s="33"/>
      <c r="F672" s="32">
        <f>D672-E672</f>
        <v>1422842.43</v>
      </c>
      <c r="G672" s="32">
        <v>50642.21</v>
      </c>
      <c r="H672" s="32"/>
      <c r="I672" s="32">
        <f>G672-H672</f>
        <v>50642.21</v>
      </c>
      <c r="J672" s="32">
        <v>310650.53000000003</v>
      </c>
      <c r="K672" s="23">
        <f>(F672+I672)/C672</f>
        <v>212.86978329962437</v>
      </c>
      <c r="L672" s="23">
        <f>J672/C672</f>
        <v>44.878724357122223</v>
      </c>
      <c r="M672" s="30">
        <f>K672+L672</f>
        <v>257.7485076567466</v>
      </c>
    </row>
    <row r="673" spans="1:13" ht="15" customHeight="1">
      <c r="A673" s="27" t="s">
        <v>344</v>
      </c>
      <c r="B673" s="21" t="s">
        <v>308</v>
      </c>
      <c r="C673" s="22">
        <v>4718</v>
      </c>
      <c r="D673" s="32">
        <v>939539.3</v>
      </c>
      <c r="E673" s="33"/>
      <c r="F673" s="32">
        <f>D673-E673</f>
        <v>939539.3</v>
      </c>
      <c r="G673" s="32">
        <v>12311.37</v>
      </c>
      <c r="H673" s="32"/>
      <c r="I673" s="32">
        <f>G673-H673</f>
        <v>12311.37</v>
      </c>
      <c r="J673" s="32">
        <v>256831.11</v>
      </c>
      <c r="K673" s="23">
        <f>(F673+I673)/C673</f>
        <v>201.74876430690972</v>
      </c>
      <c r="L673" s="23">
        <f>J673/C673</f>
        <v>54.436437049597281</v>
      </c>
      <c r="M673" s="30">
        <f>K673+L673</f>
        <v>256.18520135650698</v>
      </c>
    </row>
    <row r="674" spans="1:13" ht="15" customHeight="1">
      <c r="A674" s="27" t="s">
        <v>607</v>
      </c>
      <c r="B674" s="21" t="s">
        <v>1</v>
      </c>
      <c r="C674" s="22">
        <v>10808</v>
      </c>
      <c r="D674" s="32">
        <v>1772295.91</v>
      </c>
      <c r="E674" s="33"/>
      <c r="F674" s="32">
        <f>D674-E674</f>
        <v>1772295.91</v>
      </c>
      <c r="G674" s="32">
        <v>41305.089999999997</v>
      </c>
      <c r="H674" s="32"/>
      <c r="I674" s="32">
        <f>G674-H674</f>
        <v>41305.089999999997</v>
      </c>
      <c r="J674" s="32">
        <v>952000.55</v>
      </c>
      <c r="K674" s="23">
        <f>(F674+I674)/C674</f>
        <v>167.80172094744634</v>
      </c>
      <c r="L674" s="23">
        <f>J674/C674</f>
        <v>88.08295244263509</v>
      </c>
      <c r="M674" s="30">
        <f>K674+L674</f>
        <v>255.88467339008145</v>
      </c>
    </row>
    <row r="675" spans="1:13" ht="15" customHeight="1">
      <c r="A675" s="27" t="s">
        <v>295</v>
      </c>
      <c r="B675" s="21" t="s">
        <v>247</v>
      </c>
      <c r="C675" s="22">
        <v>425</v>
      </c>
      <c r="D675" s="32">
        <v>80793.48</v>
      </c>
      <c r="E675" s="33"/>
      <c r="F675" s="32">
        <f>D675-E675</f>
        <v>80793.48</v>
      </c>
      <c r="G675" s="32">
        <v>1697.28</v>
      </c>
      <c r="H675" s="32"/>
      <c r="I675" s="32">
        <f>G675-H675</f>
        <v>1697.28</v>
      </c>
      <c r="J675" s="32">
        <v>21038.18</v>
      </c>
      <c r="K675" s="23">
        <f>(F675+I675)/C675</f>
        <v>194.09590588235292</v>
      </c>
      <c r="L675" s="23">
        <f>J675/C675</f>
        <v>49.501600000000003</v>
      </c>
      <c r="M675" s="30">
        <f>K675+L675</f>
        <v>243.59750588235292</v>
      </c>
    </row>
    <row r="676" spans="1:13" ht="15" customHeight="1">
      <c r="A676" s="27" t="s">
        <v>145</v>
      </c>
      <c r="B676" s="21" t="s">
        <v>131</v>
      </c>
      <c r="C676" s="22">
        <v>386</v>
      </c>
      <c r="D676" s="32">
        <v>76465.41</v>
      </c>
      <c r="E676" s="33"/>
      <c r="F676" s="32">
        <f>D676-E676</f>
        <v>76465.41</v>
      </c>
      <c r="G676" s="32">
        <v>1755.38</v>
      </c>
      <c r="H676" s="32"/>
      <c r="I676" s="32">
        <f>G676-H676</f>
        <v>1755.38</v>
      </c>
      <c r="J676" s="32">
        <v>14912.07</v>
      </c>
      <c r="K676" s="23">
        <f>(F676+I676)/C676</f>
        <v>202.64453367875649</v>
      </c>
      <c r="L676" s="23">
        <f>J676/C676</f>
        <v>38.632305699481861</v>
      </c>
      <c r="M676" s="30">
        <f>K676+L676</f>
        <v>241.27683937823835</v>
      </c>
    </row>
    <row r="677" spans="1:13" ht="15" customHeight="1">
      <c r="A677" s="27" t="s">
        <v>617</v>
      </c>
      <c r="B677" s="21" t="s">
        <v>308</v>
      </c>
      <c r="C677" s="22">
        <v>5396</v>
      </c>
      <c r="D677" s="32">
        <v>1042921.2</v>
      </c>
      <c r="E677" s="33"/>
      <c r="F677" s="32">
        <f>D677-E677</f>
        <v>1042921.2</v>
      </c>
      <c r="G677" s="32">
        <v>11891.16</v>
      </c>
      <c r="H677" s="32"/>
      <c r="I677" s="32">
        <f>G677-H677</f>
        <v>11891.16</v>
      </c>
      <c r="J677" s="32">
        <v>228487.04000000001</v>
      </c>
      <c r="K677" s="23">
        <f>(F677+I677)/C677</f>
        <v>195.48042253521123</v>
      </c>
      <c r="L677" s="23">
        <f>J677/C677</f>
        <v>42.343780578206079</v>
      </c>
      <c r="M677" s="30">
        <f>K677+L677</f>
        <v>237.8242031134173</v>
      </c>
    </row>
    <row r="678" spans="1:13" ht="15" customHeight="1">
      <c r="A678" s="27" t="s">
        <v>185</v>
      </c>
      <c r="B678" s="21" t="s">
        <v>172</v>
      </c>
      <c r="C678" s="22">
        <v>400</v>
      </c>
      <c r="D678" s="32">
        <v>84413.59</v>
      </c>
      <c r="E678" s="33"/>
      <c r="F678" s="32">
        <f>D678-E678</f>
        <v>84413.59</v>
      </c>
      <c r="G678" s="32">
        <v>813.65</v>
      </c>
      <c r="H678" s="32"/>
      <c r="I678" s="32">
        <f>G678-H678</f>
        <v>813.65</v>
      </c>
      <c r="J678" s="32">
        <v>9217.15</v>
      </c>
      <c r="K678" s="23">
        <f>(F678+I678)/C678</f>
        <v>213.06809999999999</v>
      </c>
      <c r="L678" s="23">
        <f>J678/C678</f>
        <v>23.042874999999999</v>
      </c>
      <c r="M678" s="30">
        <f>K678+L678</f>
        <v>236.110975</v>
      </c>
    </row>
    <row r="679" spans="1:13" ht="15" customHeight="1">
      <c r="A679" s="27" t="s">
        <v>618</v>
      </c>
      <c r="B679" s="21" t="s">
        <v>424</v>
      </c>
      <c r="C679" s="22">
        <v>7824</v>
      </c>
      <c r="D679" s="32">
        <v>1341903.47</v>
      </c>
      <c r="E679" s="33"/>
      <c r="F679" s="32">
        <f>D679-E679</f>
        <v>1341903.47</v>
      </c>
      <c r="G679" s="32">
        <v>10681.62</v>
      </c>
      <c r="H679" s="32"/>
      <c r="I679" s="32">
        <f>G679-H679</f>
        <v>10681.62</v>
      </c>
      <c r="J679" s="32">
        <v>487083.49</v>
      </c>
      <c r="K679" s="23">
        <f>(F679+I679)/C679</f>
        <v>172.87641743353785</v>
      </c>
      <c r="L679" s="23">
        <f>J679/C679</f>
        <v>62.255047290388546</v>
      </c>
      <c r="M679" s="30">
        <f>K679+L679</f>
        <v>235.1314647239264</v>
      </c>
    </row>
    <row r="680" spans="1:13" ht="15" customHeight="1">
      <c r="A680" s="27" t="s">
        <v>171</v>
      </c>
      <c r="B680" s="21" t="s">
        <v>172</v>
      </c>
      <c r="C680" s="22">
        <v>471</v>
      </c>
      <c r="D680" s="32">
        <v>95479.16</v>
      </c>
      <c r="E680" s="33"/>
      <c r="F680" s="32">
        <f>D680-E680</f>
        <v>95479.16</v>
      </c>
      <c r="G680" s="32">
        <v>700</v>
      </c>
      <c r="H680" s="32"/>
      <c r="I680" s="32">
        <f>G680-H680</f>
        <v>700</v>
      </c>
      <c r="J680" s="32">
        <v>13344.17</v>
      </c>
      <c r="K680" s="23">
        <f>(F680+I680)/C680</f>
        <v>204.20203821656051</v>
      </c>
      <c r="L680" s="23">
        <f>J680/C680</f>
        <v>28.331571125265391</v>
      </c>
      <c r="M680" s="30">
        <f>K680+L680</f>
        <v>232.53360934182589</v>
      </c>
    </row>
    <row r="681" spans="1:13" ht="15" customHeight="1">
      <c r="A681" s="27" t="s">
        <v>153</v>
      </c>
      <c r="B681" s="21" t="s">
        <v>131</v>
      </c>
      <c r="C681" s="22">
        <v>734</v>
      </c>
      <c r="D681" s="32">
        <v>131472.47</v>
      </c>
      <c r="E681" s="33"/>
      <c r="F681" s="32">
        <f>D681-E681</f>
        <v>131472.47</v>
      </c>
      <c r="G681" s="32">
        <v>1222</v>
      </c>
      <c r="H681" s="32"/>
      <c r="I681" s="32">
        <f>G681-H681</f>
        <v>1222</v>
      </c>
      <c r="J681" s="32">
        <v>36445.230000000003</v>
      </c>
      <c r="K681" s="23">
        <f>(F681+I681)/C681</f>
        <v>180.78265667574931</v>
      </c>
      <c r="L681" s="23">
        <f>J681/C681</f>
        <v>49.652901907356956</v>
      </c>
      <c r="M681" s="30">
        <f>K681+L681</f>
        <v>230.43555858310626</v>
      </c>
    </row>
    <row r="682" spans="1:13" ht="15" customHeight="1">
      <c r="A682" s="27" t="s">
        <v>324</v>
      </c>
      <c r="B682" s="21" t="s">
        <v>308</v>
      </c>
      <c r="C682" s="22">
        <v>1189</v>
      </c>
      <c r="D682" s="32">
        <v>234776.57</v>
      </c>
      <c r="E682" s="33"/>
      <c r="F682" s="32">
        <f>D682-E682</f>
        <v>234776.57</v>
      </c>
      <c r="G682" s="32">
        <v>5041.49</v>
      </c>
      <c r="H682" s="32"/>
      <c r="I682" s="32">
        <f>G682-H682</f>
        <v>5041.49</v>
      </c>
      <c r="J682" s="32">
        <v>33978.339999999997</v>
      </c>
      <c r="K682" s="23">
        <f>(F682+I682)/C682</f>
        <v>201.69727502102606</v>
      </c>
      <c r="L682" s="23">
        <f>J682/C682</f>
        <v>28.57724137931034</v>
      </c>
      <c r="M682" s="30">
        <f>K682+L682</f>
        <v>230.27451640033641</v>
      </c>
    </row>
    <row r="683" spans="1:13" ht="15" customHeight="1">
      <c r="A683" s="27" t="s">
        <v>22</v>
      </c>
      <c r="B683" s="21" t="s">
        <v>1</v>
      </c>
      <c r="C683" s="22">
        <v>417</v>
      </c>
      <c r="D683" s="32">
        <v>51395.91</v>
      </c>
      <c r="E683" s="33"/>
      <c r="F683" s="32">
        <f>D683-E683</f>
        <v>51395.91</v>
      </c>
      <c r="G683" s="32">
        <v>0</v>
      </c>
      <c r="H683" s="32"/>
      <c r="I683" s="32">
        <f>G683-H683</f>
        <v>0</v>
      </c>
      <c r="J683" s="32">
        <v>44048.41</v>
      </c>
      <c r="K683" s="23">
        <f>(F683+I683)/C683</f>
        <v>123.25158273381295</v>
      </c>
      <c r="L683" s="23">
        <f>J683/C683</f>
        <v>105.63167865707435</v>
      </c>
      <c r="M683" s="30">
        <f>K683+L683</f>
        <v>228.8832613908873</v>
      </c>
    </row>
    <row r="684" spans="1:13" ht="15" customHeight="1">
      <c r="A684" s="27" t="s">
        <v>81</v>
      </c>
      <c r="B684" s="21" t="s">
        <v>1</v>
      </c>
      <c r="C684" s="22">
        <v>244</v>
      </c>
      <c r="D684" s="32">
        <v>45223.42</v>
      </c>
      <c r="E684" s="33"/>
      <c r="F684" s="32">
        <f>D684-E684</f>
        <v>45223.42</v>
      </c>
      <c r="G684" s="32">
        <v>1296</v>
      </c>
      <c r="H684" s="32"/>
      <c r="I684" s="32">
        <f>G684-H684</f>
        <v>1296</v>
      </c>
      <c r="J684" s="32">
        <v>8973.27</v>
      </c>
      <c r="K684" s="23">
        <f>(F684+I684)/C684</f>
        <v>190.65336065573769</v>
      </c>
      <c r="L684" s="23">
        <f>J684/C684</f>
        <v>36.775696721311476</v>
      </c>
      <c r="M684" s="30">
        <f>K684+L684</f>
        <v>227.42905737704916</v>
      </c>
    </row>
    <row r="685" spans="1:13" ht="15" customHeight="1">
      <c r="A685" s="27" t="s">
        <v>70</v>
      </c>
      <c r="B685" s="21" t="s">
        <v>1</v>
      </c>
      <c r="C685" s="22">
        <v>1571</v>
      </c>
      <c r="D685" s="32">
        <v>282523.24</v>
      </c>
      <c r="E685" s="33"/>
      <c r="F685" s="32">
        <f>D685-E685</f>
        <v>282523.24</v>
      </c>
      <c r="G685" s="32">
        <v>19435.75</v>
      </c>
      <c r="H685" s="32"/>
      <c r="I685" s="32">
        <f>G685-H685</f>
        <v>19435.75</v>
      </c>
      <c r="J685" s="32">
        <v>53950.63</v>
      </c>
      <c r="K685" s="23">
        <f>(F685+I685)/C685</f>
        <v>192.2081413112667</v>
      </c>
      <c r="L685" s="23">
        <f>J685/C685</f>
        <v>34.341584977721197</v>
      </c>
      <c r="M685" s="30">
        <f>K685+L685</f>
        <v>226.5497262889879</v>
      </c>
    </row>
    <row r="686" spans="1:13" ht="15" customHeight="1">
      <c r="A686" s="27" t="s">
        <v>126</v>
      </c>
      <c r="B686" s="21" t="s">
        <v>1</v>
      </c>
      <c r="C686" s="22">
        <v>549</v>
      </c>
      <c r="D686" s="32">
        <v>77209.67</v>
      </c>
      <c r="E686" s="33"/>
      <c r="F686" s="32">
        <f>D686-E686</f>
        <v>77209.67</v>
      </c>
      <c r="G686" s="32">
        <v>6028.82</v>
      </c>
      <c r="H686" s="32"/>
      <c r="I686" s="32">
        <f>G686-H686</f>
        <v>6028.82</v>
      </c>
      <c r="J686" s="32">
        <v>30737.64</v>
      </c>
      <c r="K686" s="23">
        <f>(F686+I686)/C686</f>
        <v>151.61837887067392</v>
      </c>
      <c r="L686" s="23">
        <f>J686/C686</f>
        <v>55.98841530054645</v>
      </c>
      <c r="M686" s="30">
        <f>K686+L686</f>
        <v>207.60679417122037</v>
      </c>
    </row>
    <row r="687" spans="1:13" ht="15" customHeight="1">
      <c r="A687" s="27" t="s">
        <v>319</v>
      </c>
      <c r="B687" s="21" t="s">
        <v>308</v>
      </c>
      <c r="C687" s="22">
        <v>3347</v>
      </c>
      <c r="D687" s="32">
        <v>561806.21</v>
      </c>
      <c r="E687" s="33"/>
      <c r="F687" s="32">
        <f>D687-E687</f>
        <v>561806.21</v>
      </c>
      <c r="G687" s="32">
        <v>15479.12</v>
      </c>
      <c r="H687" s="32"/>
      <c r="I687" s="32">
        <f>G687-H687</f>
        <v>15479.12</v>
      </c>
      <c r="J687" s="32">
        <v>108702.09</v>
      </c>
      <c r="K687" s="23">
        <f>(F687+I687)/C687</f>
        <v>172.47843740663279</v>
      </c>
      <c r="L687" s="23">
        <f>J687/C687</f>
        <v>32.477469375560204</v>
      </c>
      <c r="M687" s="30">
        <f>K687+L687</f>
        <v>204.95590678219298</v>
      </c>
    </row>
    <row r="688" spans="1:13" ht="15" customHeight="1">
      <c r="A688" s="27" t="s">
        <v>346</v>
      </c>
      <c r="B688" s="21" t="s">
        <v>308</v>
      </c>
      <c r="C688" s="22">
        <v>345</v>
      </c>
      <c r="D688" s="32">
        <v>62436.63</v>
      </c>
      <c r="E688" s="33"/>
      <c r="F688" s="32">
        <f>D688-E688</f>
        <v>62436.63</v>
      </c>
      <c r="G688" s="32">
        <v>1446</v>
      </c>
      <c r="H688" s="32"/>
      <c r="I688" s="32">
        <f>G688-H688</f>
        <v>1446</v>
      </c>
      <c r="J688" s="32">
        <v>5867.74</v>
      </c>
      <c r="K688" s="23">
        <f>(F688+I688)/C688</f>
        <v>185.16704347826087</v>
      </c>
      <c r="L688" s="23">
        <f>J688/C688</f>
        <v>17.007942028985507</v>
      </c>
      <c r="M688" s="30">
        <f>K688+L688</f>
        <v>202.17498550724636</v>
      </c>
    </row>
    <row r="689" spans="1:13" ht="15" customHeight="1">
      <c r="A689" s="27" t="s">
        <v>398</v>
      </c>
      <c r="B689" s="21" t="s">
        <v>358</v>
      </c>
      <c r="C689" s="22">
        <v>778</v>
      </c>
      <c r="D689" s="32">
        <v>130577.57</v>
      </c>
      <c r="E689" s="33"/>
      <c r="F689" s="32">
        <f>D689-E689</f>
        <v>130577.57</v>
      </c>
      <c r="G689" s="32">
        <v>245.6</v>
      </c>
      <c r="H689" s="32"/>
      <c r="I689" s="32">
        <f>G689-H689</f>
        <v>245.6</v>
      </c>
      <c r="J689" s="32">
        <v>22974.45</v>
      </c>
      <c r="K689" s="23">
        <f>(F689+I689)/C689</f>
        <v>168.15317480719796</v>
      </c>
      <c r="L689" s="23">
        <f>J689/C689</f>
        <v>29.530141388174808</v>
      </c>
      <c r="M689" s="30">
        <f>K689+L689</f>
        <v>197.68331619537275</v>
      </c>
    </row>
    <row r="690" spans="1:13" ht="15" customHeight="1">
      <c r="A690" s="27" t="s">
        <v>63</v>
      </c>
      <c r="B690" s="21" t="s">
        <v>1</v>
      </c>
      <c r="C690" s="22">
        <v>290</v>
      </c>
      <c r="D690" s="32">
        <v>36816.49</v>
      </c>
      <c r="E690" s="33"/>
      <c r="F690" s="32">
        <f>D690-E690</f>
        <v>36816.49</v>
      </c>
      <c r="G690" s="32">
        <v>0</v>
      </c>
      <c r="H690" s="32"/>
      <c r="I690" s="32">
        <f>G690-H690</f>
        <v>0</v>
      </c>
      <c r="J690" s="32">
        <v>19913.8</v>
      </c>
      <c r="K690" s="23">
        <f>(F690+I690)/C690</f>
        <v>126.95341379310344</v>
      </c>
      <c r="L690" s="23">
        <f>J690/C690</f>
        <v>68.668275862068967</v>
      </c>
      <c r="M690" s="30">
        <f>K690+L690</f>
        <v>195.62168965517242</v>
      </c>
    </row>
    <row r="691" spans="1:13" ht="15" customHeight="1">
      <c r="A691" s="27" t="s">
        <v>49</v>
      </c>
      <c r="B691" s="21" t="s">
        <v>1</v>
      </c>
      <c r="C691" s="22">
        <v>345</v>
      </c>
      <c r="D691" s="32">
        <v>41987.27</v>
      </c>
      <c r="E691" s="33"/>
      <c r="F691" s="32">
        <f>D691-E691</f>
        <v>41987.27</v>
      </c>
      <c r="G691" s="32">
        <v>3909.26</v>
      </c>
      <c r="H691" s="32"/>
      <c r="I691" s="32">
        <f>G691-H691</f>
        <v>3909.26</v>
      </c>
      <c r="J691" s="32">
        <v>20036.38</v>
      </c>
      <c r="K691" s="23">
        <f>(F691+I691)/C691</f>
        <v>133.03342028985506</v>
      </c>
      <c r="L691" s="23">
        <f>J691/C691</f>
        <v>58.076463768115943</v>
      </c>
      <c r="M691" s="30">
        <f>K691+L691</f>
        <v>191.10988405797099</v>
      </c>
    </row>
    <row r="692" spans="1:13" ht="15" customHeight="1">
      <c r="A692" s="27" t="s">
        <v>234</v>
      </c>
      <c r="B692" s="21" t="s">
        <v>172</v>
      </c>
      <c r="C692" s="22">
        <v>191</v>
      </c>
      <c r="D692" s="32">
        <v>29531.99</v>
      </c>
      <c r="E692" s="33"/>
      <c r="F692" s="32">
        <f>D692-E692</f>
        <v>29531.99</v>
      </c>
      <c r="G692" s="32">
        <v>0</v>
      </c>
      <c r="H692" s="32"/>
      <c r="I692" s="32">
        <f>G692-H692</f>
        <v>0</v>
      </c>
      <c r="J692" s="32">
        <v>4842.5200000000004</v>
      </c>
      <c r="K692" s="23">
        <f>(F692+I692)/C692</f>
        <v>154.61774869109948</v>
      </c>
      <c r="L692" s="23">
        <f>J692/C692</f>
        <v>25.353507853403144</v>
      </c>
      <c r="M692" s="30">
        <f>K692+L692</f>
        <v>179.97125654450264</v>
      </c>
    </row>
    <row r="693" spans="1:13" ht="15" customHeight="1">
      <c r="A693" s="27" t="s">
        <v>245</v>
      </c>
      <c r="B693" s="21" t="s">
        <v>172</v>
      </c>
      <c r="C693" s="22">
        <v>169</v>
      </c>
      <c r="D693" s="32">
        <v>20814.22</v>
      </c>
      <c r="E693" s="33"/>
      <c r="F693" s="32">
        <f>D693-E693</f>
        <v>20814.22</v>
      </c>
      <c r="G693" s="32">
        <v>0</v>
      </c>
      <c r="H693" s="32"/>
      <c r="I693" s="32">
        <f>G693-H693</f>
        <v>0</v>
      </c>
      <c r="J693" s="32">
        <v>5654.64</v>
      </c>
      <c r="K693" s="23">
        <f>(F693+I693)/C693</f>
        <v>123.1610650887574</v>
      </c>
      <c r="L693" s="23">
        <f>J693/C693</f>
        <v>33.459408284023674</v>
      </c>
      <c r="M693" s="30">
        <f>K693+L693</f>
        <v>156.62047337278108</v>
      </c>
    </row>
    <row r="694" spans="1:13" ht="15" customHeight="1">
      <c r="A694" s="28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</row>
    <row r="695" spans="1:13" ht="15" customHeight="1">
      <c r="A695" s="28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</row>
    <row r="696" spans="1:13" ht="15" customHeight="1">
      <c r="A696" s="28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</row>
  </sheetData>
  <sortState ref="A10:M693">
    <sortCondition descending="1" ref="M10:M693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54" fitToHeight="8" orientation="portrait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 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2018-12-17T09:08:28Z</dcterms:modified>
</cp:coreProperties>
</file>