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+50,0" sheetId="16" r:id="rId1"/>
  </sheets>
  <calcPr calcId="145621"/>
</workbook>
</file>

<file path=xl/calcChain.xml><?xml version="1.0" encoding="utf-8"?>
<calcChain xmlns="http://schemas.openxmlformats.org/spreadsheetml/2006/main">
  <c r="L18" i="16" l="1"/>
  <c r="L19" i="16"/>
  <c r="L15" i="16"/>
  <c r="L17" i="16"/>
  <c r="L10" i="16"/>
  <c r="I18" i="16"/>
  <c r="I19" i="16"/>
  <c r="I15" i="16"/>
  <c r="I17" i="16"/>
  <c r="I10" i="16"/>
  <c r="L34" i="16"/>
  <c r="L36" i="16"/>
  <c r="L11" i="16"/>
  <c r="L35" i="16"/>
  <c r="L33" i="16"/>
  <c r="L29" i="16"/>
  <c r="L22" i="16"/>
  <c r="L30" i="16"/>
  <c r="L31" i="16"/>
  <c r="L26" i="16"/>
  <c r="L12" i="16"/>
  <c r="L28" i="16"/>
  <c r="L13" i="16"/>
  <c r="L27" i="16"/>
  <c r="L16" i="16"/>
  <c r="L14" i="16"/>
  <c r="L20" i="16"/>
  <c r="L32" i="16"/>
  <c r="L21" i="16"/>
  <c r="L24" i="16"/>
  <c r="L25" i="16"/>
  <c r="L38" i="16"/>
  <c r="L37" i="16"/>
  <c r="L23" i="16"/>
  <c r="I23" i="16" l="1"/>
  <c r="I34" i="16"/>
  <c r="I36" i="16"/>
  <c r="I11" i="16"/>
  <c r="I35" i="16"/>
  <c r="I33" i="16"/>
  <c r="I29" i="16"/>
  <c r="I22" i="16"/>
  <c r="I30" i="16"/>
  <c r="I31" i="16"/>
  <c r="I26" i="16"/>
  <c r="I12" i="16"/>
  <c r="I28" i="16"/>
  <c r="I13" i="16"/>
  <c r="I27" i="16"/>
  <c r="I16" i="16"/>
  <c r="I14" i="16"/>
  <c r="I20" i="16"/>
  <c r="I32" i="16"/>
  <c r="I21" i="16"/>
  <c r="I24" i="16"/>
  <c r="I25" i="16"/>
  <c r="I38" i="16"/>
  <c r="I37" i="16"/>
  <c r="F26" i="16"/>
  <c r="M26" i="16" s="1"/>
  <c r="F31" i="16"/>
  <c r="M31" i="16" s="1"/>
  <c r="F30" i="16"/>
  <c r="M30" i="16" s="1"/>
  <c r="F22" i="16"/>
  <c r="M22" i="16" s="1"/>
  <c r="F29" i="16"/>
  <c r="M29" i="16" s="1"/>
  <c r="F33" i="16"/>
  <c r="M33" i="16" s="1"/>
  <c r="F35" i="16"/>
  <c r="M35" i="16" s="1"/>
  <c r="F11" i="16"/>
  <c r="M11" i="16" s="1"/>
  <c r="F36" i="16"/>
  <c r="M36" i="16" s="1"/>
  <c r="F34" i="16"/>
  <c r="M34" i="16" s="1"/>
  <c r="F23" i="16"/>
  <c r="M23" i="16" s="1"/>
  <c r="F37" i="16"/>
  <c r="M37" i="16" s="1"/>
  <c r="F38" i="16"/>
  <c r="M38" i="16" s="1"/>
  <c r="F25" i="16"/>
  <c r="M25" i="16" s="1"/>
  <c r="F24" i="16"/>
  <c r="M24" i="16" s="1"/>
  <c r="F21" i="16"/>
  <c r="M21" i="16" s="1"/>
  <c r="F32" i="16"/>
  <c r="M32" i="16" s="1"/>
  <c r="F20" i="16"/>
  <c r="M20" i="16" s="1"/>
  <c r="F14" i="16"/>
  <c r="M14" i="16" s="1"/>
  <c r="F16" i="16"/>
  <c r="M16" i="16" s="1"/>
  <c r="F27" i="16"/>
  <c r="M27" i="16" s="1"/>
  <c r="F13" i="16"/>
  <c r="M13" i="16" s="1"/>
  <c r="F28" i="16"/>
  <c r="M28" i="16" s="1"/>
  <c r="F12" i="16"/>
  <c r="F10" i="16"/>
  <c r="M10" i="16" s="1"/>
  <c r="F17" i="16"/>
  <c r="M17" i="16" s="1"/>
  <c r="F15" i="16"/>
  <c r="M15" i="16" s="1"/>
  <c r="F19" i="16"/>
  <c r="M19" i="16" s="1"/>
  <c r="F18" i="16"/>
  <c r="M18" i="16" s="1"/>
  <c r="K12" i="16" l="1"/>
  <c r="M12" i="16"/>
  <c r="K19" i="16"/>
  <c r="K17" i="16"/>
  <c r="K13" i="16"/>
  <c r="K16" i="16"/>
  <c r="K20" i="16"/>
  <c r="K21" i="16"/>
  <c r="K25" i="16"/>
  <c r="K37" i="16"/>
  <c r="K11" i="16"/>
  <c r="K33" i="16"/>
  <c r="K22" i="16"/>
  <c r="K31" i="16"/>
  <c r="K18" i="16"/>
  <c r="K15" i="16"/>
  <c r="K10" i="16"/>
  <c r="K28" i="16"/>
  <c r="K27" i="16"/>
  <c r="K14" i="16"/>
  <c r="K32" i="16"/>
  <c r="K24" i="16"/>
  <c r="K38" i="16"/>
  <c r="K23" i="16"/>
  <c r="K36" i="16"/>
  <c r="K35" i="16"/>
  <c r="K29" i="16"/>
  <c r="K30" i="16"/>
  <c r="K26" i="16"/>
  <c r="K34" i="16"/>
</calcChain>
</file>

<file path=xl/sharedStrings.xml><?xml version="1.0" encoding="utf-8"?>
<sst xmlns="http://schemas.openxmlformats.org/spreadsheetml/2006/main" count="77" uniqueCount="56">
  <si>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</si>
  <si>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</si>
  <si>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                                                </t>
  </si>
  <si>
    <t xml:space="preserve">Roquetas de Mar                                        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</si>
  <si>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</si>
  <si>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</si>
  <si>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Linares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</si>
  <si>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</si>
  <si>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</si>
  <si>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Puerto de Santa María (El)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</si>
  <si>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</si>
  <si>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</si>
  <si>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Algeciras                                                             </t>
  </si>
  <si>
    <t xml:space="preserve">Línea de la Concepción (La)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</si>
  <si>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</si>
  <si>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</si>
  <si>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</si>
  <si>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Torremolinos                                                          </t>
  </si>
  <si>
    <t xml:space="preserve">Vélez-Málaga                                                          </t>
  </si>
  <si>
    <t xml:space="preserve">Estepona                                                              </t>
  </si>
  <si>
    <t xml:space="preserve">Fuengirola                                                            </t>
  </si>
  <si>
    <t xml:space="preserve">Marbella                                                              </t>
  </si>
  <si>
    <t xml:space="preserve">Málaga                                                                </t>
  </si>
  <si>
    <t xml:space="preserve">Mijas                                                                 </t>
  </si>
  <si>
    <t xml:space="preserve">Benalmádena                                            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</si>
  <si>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</si>
  <si>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</si>
  <si>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</si>
  <si>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 xml:space="preserve">Utrera     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</si>
  <si>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</si>
  <si>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</si>
  <si>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</si>
  <si>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</si>
  <si>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</si>
  <si>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</si>
  <si>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</si>
  <si>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</si>
  <si>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</si>
  <si>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</si>
  <si>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</si>
  <si>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</si>
  <si>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</si>
  <si>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</si>
  <si>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</si>
  <si>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Sevilla</t>
  </si>
  <si>
    <t>Málga</t>
  </si>
  <si>
    <t>Málaga</t>
  </si>
  <si>
    <t>Cádiz</t>
  </si>
  <si>
    <t>Jaén</t>
  </si>
  <si>
    <t>Granada</t>
  </si>
  <si>
    <t>Almería</t>
  </si>
  <si>
    <t>Huelva</t>
  </si>
  <si>
    <t>Córdoba</t>
  </si>
  <si>
    <t>Municipios de Andalucía con 50.000 ó más habitantes</t>
  </si>
  <si>
    <t>Ingresos tributarios per cápita 2016 (impuestos directos, indirectos, tasas y otros ingresos)</t>
  </si>
  <si>
    <t>CONTRIBUCIÓN FISCAL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</si>
</sst>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/>
    <xf numFmtId="4" fontId="3" fillId="0" borderId="0" xfId="0" applyNumberFormat="1" applyFont="1"/>
    <xf numFmtId="0" fontId="9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4" fillId="2" borderId="4" xfId="2" applyNumberFormat="1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0" fontId="14" fillId="2" borderId="6" xfId="3" applyFont="1" applyFill="1" applyBorder="1" applyAlignment="1">
      <alignment horizontal="center" vertical="center" wrapText="1"/>
    </xf>
    <xf numFmtId="3" fontId="14" fillId="3" borderId="4" xfId="2" applyNumberFormat="1" applyFont="1" applyFill="1" applyBorder="1" applyAlignment="1">
      <alignment horizontal="center" vertical="center" wrapText="1"/>
    </xf>
    <xf numFmtId="3" fontId="14" fillId="3" borderId="4" xfId="2" applyNumberFormat="1" applyFont="1" applyFill="1" applyBorder="1" applyAlignment="1">
      <alignment horizontal="left" vertical="center" wrapText="1"/>
    </xf>
    <xf numFmtId="3" fontId="14" fillId="3" borderId="7" xfId="2" applyNumberFormat="1" applyFont="1" applyFill="1" applyBorder="1" applyAlignment="1">
      <alignment horizontal="left" vertical="center" wrapText="1"/>
    </xf>
    <xf numFmtId="3" fontId="14" fillId="3" borderId="8" xfId="2" applyNumberFormat="1" applyFont="1" applyFill="1" applyBorder="1" applyAlignment="1">
      <alignment horizontal="left" vertical="center" wrapText="1"/>
    </xf>
    <xf numFmtId="3" fontId="14" fillId="3" borderId="5" xfId="2" applyNumberFormat="1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7" fillId="4" borderId="5" xfId="4" applyNumberFormat="1" applyFont="1" applyFill="1" applyBorder="1" applyAlignment="1">
      <alignment horizontal="left" wrapText="1"/>
    </xf>
    <xf numFmtId="3" fontId="17" fillId="4" borderId="5" xfId="4" applyNumberFormat="1" applyFont="1" applyFill="1" applyBorder="1" applyAlignment="1">
      <alignment horizontal="right" wrapText="1"/>
    </xf>
    <xf numFmtId="4" fontId="17" fillId="4" borderId="5" xfId="4" applyNumberFormat="1" applyFont="1" applyFill="1" applyBorder="1" applyAlignment="1">
      <alignment horizontal="right" wrapText="1"/>
    </xf>
    <xf numFmtId="4" fontId="17" fillId="4" borderId="5" xfId="4" applyNumberFormat="1" applyFont="1" applyFill="1" applyBorder="1" applyAlignment="1">
      <alignment wrapText="1"/>
    </xf>
    <xf numFmtId="4" fontId="17" fillId="5" borderId="5" xfId="4" applyNumberFormat="1" applyFont="1" applyFill="1" applyBorder="1" applyAlignment="1">
      <alignment vertical="center" wrapText="1"/>
    </xf>
    <xf numFmtId="4" fontId="14" fillId="5" borderId="5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12" fillId="0" borderId="1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4" fontId="12" fillId="0" borderId="3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</cellXfs>
  <cellStyles count="5">
    <cellStyle name="Normal" xfId="0" builtinId="0"/>
    <cellStyle name="Normal_CENSOResumen(INTERNET) 2" xfId="1"/>
    <cellStyle name="Normal_Hoja1" xfId="4"/>
    <cellStyle name="Normal_icio" xfId="2"/>
    <cellStyle name="Normal_IngGast (2) 2" xfId="3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3" workbookViewId="0">
      <selection activeCell="B23" sqref="B23:M23"/>
    </sheetView>
  </sheetViews>
  <sheetFormatPr baseColWidth="10" defaultRowHeight="15"/>
  <cols>
    <col min="1" max="1" width="28.7109375" customWidth="1"/>
    <col min="2" max="2" width="13.28515625" customWidth="1"/>
    <col min="4" max="5" width="13.85546875" hidden="1" customWidth="1"/>
    <col min="6" max="6" width="13.7109375" hidden="1" customWidth="1"/>
    <col min="7" max="7" width="13.85546875" hidden="1" customWidth="1"/>
    <col min="8" max="8" width="12.85546875" hidden="1" customWidth="1"/>
    <col min="9" max="9" width="15.42578125" hidden="1" customWidth="1"/>
    <col min="10" max="10" width="13.85546875" hidden="1" customWidth="1"/>
    <col min="11" max="11" width="11.85546875" bestFit="1" customWidth="1"/>
    <col min="12" max="12" width="13.85546875" bestFit="1" customWidth="1"/>
    <col min="13" max="13" width="16.42578125" customWidth="1"/>
  </cols>
  <sheetData>
    <row r="1" spans="1:13" s="1" customFormat="1" ht="15" customHeigh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5.5" customHeigh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42" customHeight="1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" customFormat="1" ht="20.25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>
      <c r="A5" s="7" t="s">
        <v>43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29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0"/>
      <c r="M7" s="11"/>
    </row>
    <row r="8" spans="1:13" s="1" customFormat="1">
      <c r="A8" s="16"/>
      <c r="B8" s="16"/>
      <c r="C8" s="17"/>
      <c r="D8" s="36" t="s">
        <v>30</v>
      </c>
      <c r="E8" s="37"/>
      <c r="F8" s="37"/>
      <c r="G8" s="37"/>
      <c r="H8" s="37"/>
      <c r="I8" s="37"/>
      <c r="J8" s="38"/>
      <c r="K8" s="39" t="s">
        <v>31</v>
      </c>
      <c r="L8" s="40"/>
      <c r="M8" s="41"/>
    </row>
    <row r="9" spans="1:13" s="1" customFormat="1" ht="45">
      <c r="A9" s="22" t="s">
        <v>32</v>
      </c>
      <c r="B9" s="18" t="s">
        <v>33</v>
      </c>
      <c r="C9" s="18" t="s">
        <v>34</v>
      </c>
      <c r="D9" s="19" t="s">
        <v>35</v>
      </c>
      <c r="E9" s="19" t="s">
        <v>36</v>
      </c>
      <c r="F9" s="20" t="s">
        <v>37</v>
      </c>
      <c r="G9" s="19" t="s">
        <v>38</v>
      </c>
      <c r="H9" s="19" t="s">
        <v>39</v>
      </c>
      <c r="I9" s="20" t="s">
        <v>40</v>
      </c>
      <c r="J9" s="20" t="s">
        <v>41</v>
      </c>
      <c r="K9" s="21" t="s">
        <v>42</v>
      </c>
      <c r="L9" s="21" t="s">
        <v>41</v>
      </c>
      <c r="M9" s="27" t="s">
        <v>55</v>
      </c>
    </row>
    <row r="10" spans="1:13" ht="15.75" customHeight="1">
      <c r="A10" s="23" t="s">
        <v>19</v>
      </c>
      <c r="B10" s="28" t="s">
        <v>46</v>
      </c>
      <c r="C10" s="29">
        <v>66683</v>
      </c>
      <c r="D10" s="30">
        <v>72470682.560000002</v>
      </c>
      <c r="E10" s="30">
        <v>0</v>
      </c>
      <c r="F10" s="30">
        <f t="shared" ref="F10:F38" si="0">D10-E10</f>
        <v>72470682.560000002</v>
      </c>
      <c r="G10" s="30">
        <v>3858707</v>
      </c>
      <c r="H10" s="30">
        <v>0</v>
      </c>
      <c r="I10" s="30">
        <f t="shared" ref="I10:I38" si="1">G10-H10</f>
        <v>3858707</v>
      </c>
      <c r="J10" s="30">
        <v>28210962.489999998</v>
      </c>
      <c r="K10" s="31">
        <f t="shared" ref="K10:K38" si="2">(F10+I10)/C10</f>
        <v>1144.6604016016076</v>
      </c>
      <c r="L10" s="32">
        <f t="shared" ref="L10:L38" si="3">J10/C10</f>
        <v>423.06078745707299</v>
      </c>
      <c r="M10" s="33">
        <f t="shared" ref="M10:M38" si="4">(F10+I10+J10)/C10</f>
        <v>1567.7211890586805</v>
      </c>
    </row>
    <row r="11" spans="1:13" ht="15.75" customHeight="1">
      <c r="A11" s="23" t="s">
        <v>21</v>
      </c>
      <c r="B11" s="28" t="s">
        <v>46</v>
      </c>
      <c r="C11" s="29">
        <v>140744</v>
      </c>
      <c r="D11" s="30">
        <v>172860638.53999999</v>
      </c>
      <c r="E11" s="30">
        <v>1891720.87</v>
      </c>
      <c r="F11" s="30">
        <f t="shared" si="0"/>
        <v>170968917.66999999</v>
      </c>
      <c r="G11" s="30">
        <v>8313715.04</v>
      </c>
      <c r="H11" s="30">
        <v>2580142.5299999998</v>
      </c>
      <c r="I11" s="30">
        <f t="shared" si="1"/>
        <v>5733572.5099999998</v>
      </c>
      <c r="J11" s="30">
        <v>39697357.280000001</v>
      </c>
      <c r="K11" s="31">
        <f t="shared" si="2"/>
        <v>1255.4886189109304</v>
      </c>
      <c r="L11" s="32">
        <f t="shared" si="3"/>
        <v>282.0536383789007</v>
      </c>
      <c r="M11" s="33">
        <f t="shared" si="4"/>
        <v>1537.542257289831</v>
      </c>
    </row>
    <row r="12" spans="1:13" ht="15.75" customHeight="1">
      <c r="A12" s="23" t="s">
        <v>24</v>
      </c>
      <c r="B12" s="28" t="s">
        <v>46</v>
      </c>
      <c r="C12" s="29">
        <v>67245</v>
      </c>
      <c r="D12" s="30">
        <v>67423632.510000005</v>
      </c>
      <c r="E12" s="30">
        <v>0</v>
      </c>
      <c r="F12" s="30">
        <f t="shared" si="0"/>
        <v>67423632.510000005</v>
      </c>
      <c r="G12" s="30">
        <v>594829.42000000004</v>
      </c>
      <c r="H12" s="30">
        <v>0</v>
      </c>
      <c r="I12" s="30">
        <f t="shared" si="1"/>
        <v>594829.42000000004</v>
      </c>
      <c r="J12" s="30">
        <v>18643224.050000001</v>
      </c>
      <c r="K12" s="31">
        <f t="shared" si="2"/>
        <v>1011.5021478176817</v>
      </c>
      <c r="L12" s="32">
        <f t="shared" si="3"/>
        <v>277.24327533645624</v>
      </c>
      <c r="M12" s="33">
        <f t="shared" si="4"/>
        <v>1288.7454231541378</v>
      </c>
    </row>
    <row r="13" spans="1:13" ht="15.75" customHeight="1">
      <c r="A13" s="23" t="s">
        <v>17</v>
      </c>
      <c r="B13" s="28" t="s">
        <v>46</v>
      </c>
      <c r="C13" s="29">
        <v>67786</v>
      </c>
      <c r="D13" s="30">
        <v>57036583.049999997</v>
      </c>
      <c r="E13" s="30">
        <v>0</v>
      </c>
      <c r="F13" s="30">
        <f t="shared" si="0"/>
        <v>57036583.049999997</v>
      </c>
      <c r="G13" s="30">
        <v>753346.36</v>
      </c>
      <c r="H13" s="30">
        <v>0</v>
      </c>
      <c r="I13" s="30">
        <f t="shared" si="1"/>
        <v>753346.36</v>
      </c>
      <c r="J13" s="30">
        <v>22915426.190000001</v>
      </c>
      <c r="K13" s="31">
        <f t="shared" si="2"/>
        <v>852.53488050629915</v>
      </c>
      <c r="L13" s="32">
        <f t="shared" si="3"/>
        <v>338.05544197916976</v>
      </c>
      <c r="M13" s="33">
        <f t="shared" si="4"/>
        <v>1190.590322485469</v>
      </c>
    </row>
    <row r="14" spans="1:13" ht="15.75" customHeight="1">
      <c r="A14" s="23" t="s">
        <v>23</v>
      </c>
      <c r="B14" s="28" t="s">
        <v>46</v>
      </c>
      <c r="C14" s="29">
        <v>77769</v>
      </c>
      <c r="D14" s="30">
        <v>65481155.530000001</v>
      </c>
      <c r="E14" s="30">
        <v>741953.9</v>
      </c>
      <c r="F14" s="30">
        <f t="shared" si="0"/>
        <v>64739201.630000003</v>
      </c>
      <c r="G14" s="30">
        <v>3699466.57</v>
      </c>
      <c r="H14" s="30">
        <v>1463005.02</v>
      </c>
      <c r="I14" s="30">
        <f t="shared" si="1"/>
        <v>2236461.5499999998</v>
      </c>
      <c r="J14" s="30">
        <v>17247067.530000001</v>
      </c>
      <c r="K14" s="31">
        <f t="shared" si="2"/>
        <v>861.21286348030708</v>
      </c>
      <c r="L14" s="32">
        <f t="shared" si="3"/>
        <v>221.77303977163137</v>
      </c>
      <c r="M14" s="33">
        <f t="shared" si="4"/>
        <v>1082.9859032519385</v>
      </c>
    </row>
    <row r="15" spans="1:13" ht="15.75" customHeight="1">
      <c r="A15" s="23" t="s">
        <v>1</v>
      </c>
      <c r="B15" s="28" t="s">
        <v>49</v>
      </c>
      <c r="C15" s="29">
        <v>60368</v>
      </c>
      <c r="D15" s="30">
        <v>25572286.850000001</v>
      </c>
      <c r="E15" s="30">
        <v>0</v>
      </c>
      <c r="F15" s="30">
        <f t="shared" si="0"/>
        <v>25572286.850000001</v>
      </c>
      <c r="G15" s="30">
        <v>440200.57</v>
      </c>
      <c r="H15" s="30">
        <v>0</v>
      </c>
      <c r="I15" s="30">
        <f t="shared" si="1"/>
        <v>440200.57</v>
      </c>
      <c r="J15" s="30">
        <v>28210962.489999998</v>
      </c>
      <c r="K15" s="31">
        <f t="shared" si="2"/>
        <v>430.89861217863773</v>
      </c>
      <c r="L15" s="32">
        <f t="shared" si="3"/>
        <v>467.31650029817121</v>
      </c>
      <c r="M15" s="33">
        <f t="shared" si="4"/>
        <v>898.21511247680883</v>
      </c>
    </row>
    <row r="16" spans="1:13" ht="15.75" customHeight="1">
      <c r="A16" s="23" t="s">
        <v>20</v>
      </c>
      <c r="B16" s="28" t="s">
        <v>45</v>
      </c>
      <c r="C16" s="29">
        <v>77486</v>
      </c>
      <c r="D16" s="30">
        <v>46625276.590000004</v>
      </c>
      <c r="E16" s="30">
        <v>686443.56</v>
      </c>
      <c r="F16" s="30">
        <f t="shared" si="0"/>
        <v>45938833.030000001</v>
      </c>
      <c r="G16" s="30">
        <v>2400732.27</v>
      </c>
      <c r="H16" s="30">
        <v>1533178.8</v>
      </c>
      <c r="I16" s="30">
        <f t="shared" si="1"/>
        <v>867553.47</v>
      </c>
      <c r="J16" s="30">
        <v>18653628.489999998</v>
      </c>
      <c r="K16" s="31">
        <f t="shared" si="2"/>
        <v>604.06249516041612</v>
      </c>
      <c r="L16" s="32">
        <f t="shared" si="3"/>
        <v>240.73546821361276</v>
      </c>
      <c r="M16" s="33">
        <f t="shared" si="4"/>
        <v>844.79796337402877</v>
      </c>
    </row>
    <row r="17" spans="1:13" ht="15.75" customHeight="1">
      <c r="A17" s="23" t="s">
        <v>13</v>
      </c>
      <c r="B17" s="28" t="s">
        <v>47</v>
      </c>
      <c r="C17" s="29">
        <v>63278</v>
      </c>
      <c r="D17" s="30">
        <v>23459669.449999999</v>
      </c>
      <c r="E17" s="30">
        <v>0</v>
      </c>
      <c r="F17" s="30">
        <f t="shared" si="0"/>
        <v>23459669.449999999</v>
      </c>
      <c r="G17" s="30">
        <v>-224361.73</v>
      </c>
      <c r="H17" s="30">
        <v>0</v>
      </c>
      <c r="I17" s="30">
        <f t="shared" si="1"/>
        <v>-224361.73</v>
      </c>
      <c r="J17" s="30">
        <v>28210962.489999998</v>
      </c>
      <c r="K17" s="31">
        <f t="shared" si="2"/>
        <v>367.19409146938904</v>
      </c>
      <c r="L17" s="32">
        <f t="shared" si="3"/>
        <v>445.82576076993581</v>
      </c>
      <c r="M17" s="33">
        <f t="shared" si="4"/>
        <v>813.01985223932479</v>
      </c>
    </row>
    <row r="18" spans="1:13" ht="15.75" customHeight="1">
      <c r="A18" s="23" t="s">
        <v>28</v>
      </c>
      <c r="B18" s="28" t="s">
        <v>44</v>
      </c>
      <c r="C18" s="29">
        <v>52674</v>
      </c>
      <c r="D18" s="30">
        <v>13842793.59</v>
      </c>
      <c r="E18" s="30">
        <v>0</v>
      </c>
      <c r="F18" s="30">
        <f t="shared" si="0"/>
        <v>13842793.59</v>
      </c>
      <c r="G18" s="30">
        <v>134804.94</v>
      </c>
      <c r="H18" s="30">
        <v>0</v>
      </c>
      <c r="I18" s="30">
        <f t="shared" si="1"/>
        <v>134804.94</v>
      </c>
      <c r="J18" s="30">
        <v>28210962.489999998</v>
      </c>
      <c r="K18" s="31">
        <f t="shared" si="2"/>
        <v>265.3604915138398</v>
      </c>
      <c r="L18" s="32">
        <f t="shared" si="3"/>
        <v>535.57661256027643</v>
      </c>
      <c r="M18" s="33">
        <f t="shared" si="4"/>
        <v>800.93710407411618</v>
      </c>
    </row>
    <row r="19" spans="1:13" ht="15.75" customHeight="1">
      <c r="A19" s="23" t="s">
        <v>6</v>
      </c>
      <c r="B19" s="28" t="s">
        <v>48</v>
      </c>
      <c r="C19" s="29">
        <v>58829</v>
      </c>
      <c r="D19" s="30">
        <v>18663448.870000001</v>
      </c>
      <c r="E19" s="30">
        <v>0</v>
      </c>
      <c r="F19" s="30">
        <f t="shared" si="0"/>
        <v>18663448.870000001</v>
      </c>
      <c r="G19" s="30">
        <v>227656.02</v>
      </c>
      <c r="H19" s="30">
        <v>0</v>
      </c>
      <c r="I19" s="30">
        <f t="shared" si="1"/>
        <v>227656.02</v>
      </c>
      <c r="J19" s="30">
        <v>28210962.489999998</v>
      </c>
      <c r="K19" s="31">
        <f t="shared" si="2"/>
        <v>321.11891907052643</v>
      </c>
      <c r="L19" s="32">
        <f t="shared" si="3"/>
        <v>479.54176494586</v>
      </c>
      <c r="M19" s="33">
        <f t="shared" si="4"/>
        <v>800.66068401638643</v>
      </c>
    </row>
    <row r="20" spans="1:13" ht="15.75" customHeight="1">
      <c r="A20" s="23" t="s">
        <v>18</v>
      </c>
      <c r="B20" s="28" t="s">
        <v>46</v>
      </c>
      <c r="C20" s="29">
        <v>78890</v>
      </c>
      <c r="D20" s="30">
        <v>54706109.609999999</v>
      </c>
      <c r="E20" s="30">
        <v>792251.71</v>
      </c>
      <c r="F20" s="30">
        <f t="shared" si="0"/>
        <v>53913857.899999999</v>
      </c>
      <c r="G20" s="30">
        <v>1931774.83</v>
      </c>
      <c r="H20" s="30">
        <v>1517533.6</v>
      </c>
      <c r="I20" s="30">
        <f t="shared" si="1"/>
        <v>414241.23</v>
      </c>
      <c r="J20" s="30">
        <v>8671020.7300000004</v>
      </c>
      <c r="K20" s="31">
        <f t="shared" si="2"/>
        <v>688.65634592470519</v>
      </c>
      <c r="L20" s="32">
        <f t="shared" si="3"/>
        <v>109.91279921409559</v>
      </c>
      <c r="M20" s="33">
        <f t="shared" si="4"/>
        <v>798.56914513880088</v>
      </c>
    </row>
    <row r="21" spans="1:13" ht="15.75" customHeight="1">
      <c r="A21" s="23" t="s">
        <v>9</v>
      </c>
      <c r="B21" s="28" t="s">
        <v>47</v>
      </c>
      <c r="C21" s="29">
        <v>88184</v>
      </c>
      <c r="D21" s="30">
        <v>51027007.640000001</v>
      </c>
      <c r="E21" s="30">
        <v>1245232.1499999999</v>
      </c>
      <c r="F21" s="30">
        <f t="shared" si="0"/>
        <v>49781775.490000002</v>
      </c>
      <c r="G21" s="30">
        <v>3221497.54</v>
      </c>
      <c r="H21" s="30">
        <v>1684437.3900000001</v>
      </c>
      <c r="I21" s="30">
        <f t="shared" si="1"/>
        <v>1537060.15</v>
      </c>
      <c r="J21" s="30">
        <v>17856917.420000002</v>
      </c>
      <c r="K21" s="31">
        <f t="shared" si="2"/>
        <v>581.95177855393274</v>
      </c>
      <c r="L21" s="32">
        <f t="shared" si="3"/>
        <v>202.49611516828452</v>
      </c>
      <c r="M21" s="33">
        <f t="shared" si="4"/>
        <v>784.44789372221726</v>
      </c>
    </row>
    <row r="22" spans="1:13" ht="15.75" customHeight="1">
      <c r="A22" s="23" t="s">
        <v>0</v>
      </c>
      <c r="B22" s="28" t="s">
        <v>49</v>
      </c>
      <c r="C22" s="29">
        <v>234758</v>
      </c>
      <c r="D22" s="30">
        <v>102336529.90000001</v>
      </c>
      <c r="E22" s="30">
        <v>4719381.37</v>
      </c>
      <c r="F22" s="30">
        <f t="shared" si="0"/>
        <v>97617148.530000001</v>
      </c>
      <c r="G22" s="30">
        <v>8254623.96</v>
      </c>
      <c r="H22" s="30">
        <v>4576389.0299999993</v>
      </c>
      <c r="I22" s="30">
        <f t="shared" si="1"/>
        <v>3678234.9300000006</v>
      </c>
      <c r="J22" s="30">
        <v>54813149.299999997</v>
      </c>
      <c r="K22" s="31">
        <f t="shared" si="2"/>
        <v>431.4885263122024</v>
      </c>
      <c r="L22" s="32">
        <f t="shared" si="3"/>
        <v>233.48788667478848</v>
      </c>
      <c r="M22" s="33">
        <f t="shared" si="4"/>
        <v>664.97641298699079</v>
      </c>
    </row>
    <row r="23" spans="1:13" ht="15.75" customHeight="1">
      <c r="A23" s="23" t="s">
        <v>14</v>
      </c>
      <c r="B23" s="28" t="s">
        <v>47</v>
      </c>
      <c r="C23" s="29">
        <v>118919</v>
      </c>
      <c r="D23" s="30">
        <v>55001777.719999999</v>
      </c>
      <c r="E23" s="30">
        <v>2109700.63</v>
      </c>
      <c r="F23" s="30">
        <f t="shared" si="0"/>
        <v>52892077.089999996</v>
      </c>
      <c r="G23" s="30">
        <v>3514578.47</v>
      </c>
      <c r="H23" s="30">
        <v>2211708.96</v>
      </c>
      <c r="I23" s="30">
        <f t="shared" si="1"/>
        <v>1302869.5100000002</v>
      </c>
      <c r="J23" s="30">
        <v>22131869.18</v>
      </c>
      <c r="K23" s="31">
        <f t="shared" si="2"/>
        <v>455.72992204778035</v>
      </c>
      <c r="L23" s="32">
        <f t="shared" si="3"/>
        <v>186.10877303038203</v>
      </c>
      <c r="M23" s="33">
        <f t="shared" si="4"/>
        <v>641.83869507816246</v>
      </c>
    </row>
    <row r="24" spans="1:13" ht="15.75" customHeight="1">
      <c r="A24" s="23" t="s">
        <v>5</v>
      </c>
      <c r="B24" s="28" t="s">
        <v>50</v>
      </c>
      <c r="C24" s="29">
        <v>88752</v>
      </c>
      <c r="D24" s="30">
        <v>40659918.710000001</v>
      </c>
      <c r="E24" s="30">
        <v>640494.98</v>
      </c>
      <c r="F24" s="30">
        <f t="shared" si="0"/>
        <v>40019423.730000004</v>
      </c>
      <c r="G24" s="30">
        <v>2828028.45</v>
      </c>
      <c r="H24" s="30">
        <v>1640757.45</v>
      </c>
      <c r="I24" s="30">
        <f t="shared" si="1"/>
        <v>1187271.0000000002</v>
      </c>
      <c r="J24" s="30">
        <v>14398250.119999999</v>
      </c>
      <c r="K24" s="31">
        <f t="shared" si="2"/>
        <v>464.2903228096269</v>
      </c>
      <c r="L24" s="32">
        <f t="shared" si="3"/>
        <v>162.23014827834865</v>
      </c>
      <c r="M24" s="33">
        <f t="shared" si="4"/>
        <v>626.52047108797547</v>
      </c>
    </row>
    <row r="25" spans="1:13" ht="15.75" customHeight="1">
      <c r="A25" s="23" t="s">
        <v>3</v>
      </c>
      <c r="B25" s="28" t="s">
        <v>50</v>
      </c>
      <c r="C25" s="29">
        <v>91965</v>
      </c>
      <c r="D25" s="30">
        <v>43053363.340000004</v>
      </c>
      <c r="E25" s="30">
        <v>1071583.07</v>
      </c>
      <c r="F25" s="30">
        <f t="shared" si="0"/>
        <v>41981780.270000003</v>
      </c>
      <c r="G25" s="30">
        <v>2315421.41</v>
      </c>
      <c r="H25" s="30">
        <v>1896015.12</v>
      </c>
      <c r="I25" s="30">
        <f t="shared" si="1"/>
        <v>419406.29000000004</v>
      </c>
      <c r="J25" s="30">
        <v>15070101.18</v>
      </c>
      <c r="K25" s="31">
        <f t="shared" si="2"/>
        <v>461.05786505735881</v>
      </c>
      <c r="L25" s="32">
        <f t="shared" si="3"/>
        <v>163.86778861523405</v>
      </c>
      <c r="M25" s="33">
        <f t="shared" si="4"/>
        <v>624.92565367259283</v>
      </c>
    </row>
    <row r="26" spans="1:13" ht="15.75" customHeight="1">
      <c r="A26" s="23" t="s">
        <v>27</v>
      </c>
      <c r="B26" s="28" t="s">
        <v>44</v>
      </c>
      <c r="C26" s="29">
        <v>690566</v>
      </c>
      <c r="D26" s="30">
        <v>304733716.19</v>
      </c>
      <c r="E26" s="30">
        <v>13912400.08</v>
      </c>
      <c r="F26" s="30">
        <f t="shared" si="0"/>
        <v>290821316.11000001</v>
      </c>
      <c r="G26" s="30">
        <v>20351800.039999999</v>
      </c>
      <c r="H26" s="30">
        <v>13146338.540000001</v>
      </c>
      <c r="I26" s="30">
        <f t="shared" si="1"/>
        <v>7205461.4999999981</v>
      </c>
      <c r="J26" s="30">
        <v>130885334.48999999</v>
      </c>
      <c r="K26" s="31">
        <f t="shared" si="2"/>
        <v>431.56885454829808</v>
      </c>
      <c r="L26" s="32">
        <f t="shared" si="3"/>
        <v>189.53341822505016</v>
      </c>
      <c r="M26" s="33">
        <f t="shared" si="4"/>
        <v>621.10227277334832</v>
      </c>
    </row>
    <row r="27" spans="1:13" ht="15.75" customHeight="1">
      <c r="A27" s="23" t="s">
        <v>25</v>
      </c>
      <c r="B27" s="28" t="s">
        <v>44</v>
      </c>
      <c r="C27" s="29">
        <v>75080</v>
      </c>
      <c r="D27" s="30">
        <v>38596057.219999999</v>
      </c>
      <c r="E27" s="30">
        <v>0</v>
      </c>
      <c r="F27" s="30">
        <f t="shared" si="0"/>
        <v>38596057.219999999</v>
      </c>
      <c r="G27" s="30">
        <v>708097</v>
      </c>
      <c r="H27" s="30">
        <v>0</v>
      </c>
      <c r="I27" s="30">
        <f t="shared" si="1"/>
        <v>708097</v>
      </c>
      <c r="J27" s="30">
        <v>7223032.8799999999</v>
      </c>
      <c r="K27" s="31">
        <f t="shared" si="2"/>
        <v>523.49699280767175</v>
      </c>
      <c r="L27" s="32">
        <f t="shared" si="3"/>
        <v>96.204486947256257</v>
      </c>
      <c r="M27" s="33">
        <f t="shared" si="4"/>
        <v>619.70147975492807</v>
      </c>
    </row>
    <row r="28" spans="1:13" ht="15.75" customHeight="1">
      <c r="A28" s="23" t="s">
        <v>11</v>
      </c>
      <c r="B28" s="28" t="s">
        <v>44</v>
      </c>
      <c r="C28" s="29">
        <v>67620</v>
      </c>
      <c r="D28" s="30">
        <v>27499067.98</v>
      </c>
      <c r="E28" s="30">
        <v>0</v>
      </c>
      <c r="F28" s="30">
        <f t="shared" si="0"/>
        <v>27499067.98</v>
      </c>
      <c r="G28" s="30">
        <v>466452.84</v>
      </c>
      <c r="H28" s="30">
        <v>0</v>
      </c>
      <c r="I28" s="30">
        <f t="shared" si="1"/>
        <v>466452.84</v>
      </c>
      <c r="J28" s="30">
        <v>12985640.189999999</v>
      </c>
      <c r="K28" s="31">
        <f t="shared" si="2"/>
        <v>413.5687787636794</v>
      </c>
      <c r="L28" s="32">
        <f t="shared" si="3"/>
        <v>192.03845297249333</v>
      </c>
      <c r="M28" s="33">
        <f t="shared" si="4"/>
        <v>605.60723173617271</v>
      </c>
    </row>
    <row r="29" spans="1:13" ht="15.75" customHeight="1">
      <c r="A29" s="23" t="s">
        <v>16</v>
      </c>
      <c r="B29" s="28" t="s">
        <v>47</v>
      </c>
      <c r="C29" s="29">
        <v>212830</v>
      </c>
      <c r="D29" s="30">
        <v>87844523.469999999</v>
      </c>
      <c r="E29" s="30">
        <v>2173793.71</v>
      </c>
      <c r="F29" s="30">
        <f t="shared" si="0"/>
        <v>85670729.760000005</v>
      </c>
      <c r="G29" s="30">
        <v>5663159.2400000002</v>
      </c>
      <c r="H29" s="30">
        <v>4021956.41</v>
      </c>
      <c r="I29" s="30">
        <f t="shared" si="1"/>
        <v>1641202.83</v>
      </c>
      <c r="J29" s="30">
        <v>36646976.469999999</v>
      </c>
      <c r="K29" s="31">
        <f t="shared" si="2"/>
        <v>410.24260015035475</v>
      </c>
      <c r="L29" s="32">
        <f t="shared" si="3"/>
        <v>172.1889605318799</v>
      </c>
      <c r="M29" s="33">
        <f t="shared" si="4"/>
        <v>582.4315606822347</v>
      </c>
    </row>
    <row r="30" spans="1:13" ht="15.75" customHeight="1">
      <c r="A30" s="24" t="s">
        <v>8</v>
      </c>
      <c r="B30" s="28" t="s">
        <v>52</v>
      </c>
      <c r="C30" s="29">
        <v>326609</v>
      </c>
      <c r="D30" s="30">
        <v>128147068.06</v>
      </c>
      <c r="E30" s="30">
        <v>5060268.0199999996</v>
      </c>
      <c r="F30" s="30">
        <f t="shared" si="0"/>
        <v>123086800.04000001</v>
      </c>
      <c r="G30" s="30">
        <v>10225048.98</v>
      </c>
      <c r="H30" s="30">
        <v>6135786.75</v>
      </c>
      <c r="I30" s="30">
        <f t="shared" si="1"/>
        <v>4089262.2300000004</v>
      </c>
      <c r="J30" s="30">
        <v>58455247.780000001</v>
      </c>
      <c r="K30" s="31">
        <f t="shared" si="2"/>
        <v>389.38321439396958</v>
      </c>
      <c r="L30" s="32">
        <f t="shared" si="3"/>
        <v>178.97623084483283</v>
      </c>
      <c r="M30" s="33">
        <f t="shared" si="4"/>
        <v>568.35944523880244</v>
      </c>
    </row>
    <row r="31" spans="1:13" ht="15.75" customHeight="1">
      <c r="A31" s="24" t="s">
        <v>22</v>
      </c>
      <c r="B31" s="28" t="s">
        <v>46</v>
      </c>
      <c r="C31" s="29">
        <v>569009</v>
      </c>
      <c r="D31" s="30">
        <v>254945691.68000001</v>
      </c>
      <c r="E31" s="30">
        <v>8038150.1200000001</v>
      </c>
      <c r="F31" s="30">
        <f t="shared" si="0"/>
        <v>246907541.56</v>
      </c>
      <c r="G31" s="30">
        <v>19464973.039999999</v>
      </c>
      <c r="H31" s="30">
        <v>10707002.539999999</v>
      </c>
      <c r="I31" s="30">
        <f t="shared" si="1"/>
        <v>8757970.5</v>
      </c>
      <c r="J31" s="30">
        <v>64109137.380000003</v>
      </c>
      <c r="K31" s="31">
        <f t="shared" si="2"/>
        <v>449.31716732072778</v>
      </c>
      <c r="L31" s="32">
        <f t="shared" si="3"/>
        <v>112.6680551274233</v>
      </c>
      <c r="M31" s="33">
        <f t="shared" si="4"/>
        <v>561.98522244815103</v>
      </c>
    </row>
    <row r="32" spans="1:13" ht="15.75" customHeight="1">
      <c r="A32" s="24" t="s">
        <v>15</v>
      </c>
      <c r="B32" s="28" t="s">
        <v>47</v>
      </c>
      <c r="C32" s="29">
        <v>82645</v>
      </c>
      <c r="D32" s="30">
        <v>29906188.920000002</v>
      </c>
      <c r="E32" s="30">
        <v>801869.53</v>
      </c>
      <c r="F32" s="30">
        <f t="shared" si="0"/>
        <v>29104319.390000001</v>
      </c>
      <c r="G32" s="30">
        <v>2122240.7999999998</v>
      </c>
      <c r="H32" s="30">
        <v>1609593.9500000002</v>
      </c>
      <c r="I32" s="30">
        <f t="shared" si="1"/>
        <v>512646.84999999963</v>
      </c>
      <c r="J32" s="30">
        <v>15988015.52</v>
      </c>
      <c r="K32" s="31">
        <f t="shared" si="2"/>
        <v>358.36367886744512</v>
      </c>
      <c r="L32" s="32">
        <f t="shared" si="3"/>
        <v>193.45411724847239</v>
      </c>
      <c r="M32" s="33">
        <f t="shared" si="4"/>
        <v>551.81779611591753</v>
      </c>
    </row>
    <row r="33" spans="1:13" ht="15.75" customHeight="1">
      <c r="A33" s="25" t="s">
        <v>4</v>
      </c>
      <c r="B33" s="28" t="s">
        <v>50</v>
      </c>
      <c r="C33" s="29">
        <v>194515</v>
      </c>
      <c r="D33" s="30">
        <v>73121045.640000001</v>
      </c>
      <c r="E33" s="30">
        <v>3057792.17</v>
      </c>
      <c r="F33" s="30">
        <f t="shared" si="0"/>
        <v>70063253.469999999</v>
      </c>
      <c r="G33" s="30">
        <v>6127344.5800000001</v>
      </c>
      <c r="H33" s="30">
        <v>3792222.48</v>
      </c>
      <c r="I33" s="30">
        <f t="shared" si="1"/>
        <v>2335122.1</v>
      </c>
      <c r="J33" s="30">
        <v>30784904.059999999</v>
      </c>
      <c r="K33" s="31">
        <f t="shared" si="2"/>
        <v>372.19944770326191</v>
      </c>
      <c r="L33" s="32">
        <f t="shared" si="3"/>
        <v>158.26493617458806</v>
      </c>
      <c r="M33" s="33">
        <f t="shared" si="4"/>
        <v>530.46438387784997</v>
      </c>
    </row>
    <row r="34" spans="1:13" ht="15.75" customHeight="1">
      <c r="A34" s="23" t="s">
        <v>12</v>
      </c>
      <c r="B34" s="28" t="s">
        <v>47</v>
      </c>
      <c r="C34" s="29">
        <v>120601</v>
      </c>
      <c r="D34" s="30">
        <v>43779983.909999996</v>
      </c>
      <c r="E34" s="30">
        <v>2004732.26</v>
      </c>
      <c r="F34" s="30">
        <f t="shared" si="0"/>
        <v>41775251.649999999</v>
      </c>
      <c r="G34" s="30">
        <v>2402009.08</v>
      </c>
      <c r="H34" s="30">
        <v>2122319.7200000002</v>
      </c>
      <c r="I34" s="30">
        <f t="shared" si="1"/>
        <v>279689.35999999987</v>
      </c>
      <c r="J34" s="30">
        <v>14485430.82</v>
      </c>
      <c r="K34" s="31">
        <f t="shared" si="2"/>
        <v>348.71137892720623</v>
      </c>
      <c r="L34" s="32">
        <f t="shared" si="3"/>
        <v>120.1103707266109</v>
      </c>
      <c r="M34" s="33">
        <f t="shared" si="4"/>
        <v>468.82174965381711</v>
      </c>
    </row>
    <row r="35" spans="1:13" ht="15.75" customHeight="1">
      <c r="A35" s="23" t="s">
        <v>2</v>
      </c>
      <c r="B35" s="28" t="s">
        <v>51</v>
      </c>
      <c r="C35" s="29">
        <v>145468</v>
      </c>
      <c r="D35" s="30">
        <v>55410466.130000003</v>
      </c>
      <c r="E35" s="30">
        <v>2191547.9700000002</v>
      </c>
      <c r="F35" s="30">
        <f t="shared" si="0"/>
        <v>53218918.160000004</v>
      </c>
      <c r="G35" s="30">
        <v>4093358.44</v>
      </c>
      <c r="H35" s="30">
        <v>2792650.11</v>
      </c>
      <c r="I35" s="30">
        <f t="shared" si="1"/>
        <v>1300708.33</v>
      </c>
      <c r="J35" s="30">
        <v>10325443.85</v>
      </c>
      <c r="K35" s="31">
        <f t="shared" si="2"/>
        <v>374.78776425055685</v>
      </c>
      <c r="L35" s="32">
        <f t="shared" si="3"/>
        <v>70.980860739131629</v>
      </c>
      <c r="M35" s="33">
        <f t="shared" si="4"/>
        <v>445.76862498968848</v>
      </c>
    </row>
    <row r="36" spans="1:13" ht="15.75" customHeight="1">
      <c r="A36" s="24" t="s">
        <v>26</v>
      </c>
      <c r="B36" s="28" t="s">
        <v>44</v>
      </c>
      <c r="C36" s="29">
        <v>131855</v>
      </c>
      <c r="D36" s="30">
        <v>43830976.600000001</v>
      </c>
      <c r="E36" s="30">
        <v>1711657.48</v>
      </c>
      <c r="F36" s="30">
        <f t="shared" si="0"/>
        <v>42119319.120000005</v>
      </c>
      <c r="G36" s="30">
        <v>4813796.38</v>
      </c>
      <c r="H36" s="30">
        <v>2301580.15</v>
      </c>
      <c r="I36" s="30">
        <f t="shared" si="1"/>
        <v>2512216.23</v>
      </c>
      <c r="J36" s="30">
        <v>12981931.699999999</v>
      </c>
      <c r="K36" s="31">
        <f t="shared" si="2"/>
        <v>338.4895176519662</v>
      </c>
      <c r="L36" s="32">
        <f t="shared" si="3"/>
        <v>98.456119980281358</v>
      </c>
      <c r="M36" s="33">
        <f t="shared" si="4"/>
        <v>436.9456376322475</v>
      </c>
    </row>
    <row r="37" spans="1:13" ht="15.75" customHeight="1">
      <c r="A37" s="24" t="s">
        <v>7</v>
      </c>
      <c r="B37" s="28" t="s">
        <v>48</v>
      </c>
      <c r="C37" s="29">
        <v>114658</v>
      </c>
      <c r="D37" s="30">
        <v>40445544.829999998</v>
      </c>
      <c r="E37" s="30">
        <v>1853049.17</v>
      </c>
      <c r="F37" s="30">
        <f t="shared" si="0"/>
        <v>38592495.659999996</v>
      </c>
      <c r="G37" s="30">
        <v>3200089.74</v>
      </c>
      <c r="H37" s="30">
        <v>2340966.7800000003</v>
      </c>
      <c r="I37" s="30">
        <f t="shared" si="1"/>
        <v>859122.96</v>
      </c>
      <c r="J37" s="30">
        <v>9284773.4299999997</v>
      </c>
      <c r="K37" s="31">
        <f t="shared" si="2"/>
        <v>344.08081965497388</v>
      </c>
      <c r="L37" s="32">
        <f t="shared" si="3"/>
        <v>80.977981736991751</v>
      </c>
      <c r="M37" s="33">
        <f t="shared" si="4"/>
        <v>425.05880139196563</v>
      </c>
    </row>
    <row r="38" spans="1:13" ht="15.75" customHeight="1">
      <c r="A38" s="26" t="s">
        <v>10</v>
      </c>
      <c r="B38" s="28" t="s">
        <v>47</v>
      </c>
      <c r="C38" s="29">
        <v>95949</v>
      </c>
      <c r="D38" s="30">
        <v>26114285.280000001</v>
      </c>
      <c r="E38" s="30">
        <v>1221997.3600000001</v>
      </c>
      <c r="F38" s="30">
        <f t="shared" si="0"/>
        <v>24892287.920000002</v>
      </c>
      <c r="G38" s="30">
        <v>2326729.38</v>
      </c>
      <c r="H38" s="30">
        <v>1834473.26</v>
      </c>
      <c r="I38" s="30">
        <f t="shared" si="1"/>
        <v>492256.11999999988</v>
      </c>
      <c r="J38" s="30">
        <v>15209697.310000001</v>
      </c>
      <c r="K38" s="31">
        <f t="shared" si="2"/>
        <v>264.5628827814777</v>
      </c>
      <c r="L38" s="32">
        <f t="shared" si="3"/>
        <v>158.51855996414761</v>
      </c>
      <c r="M38" s="33">
        <f t="shared" si="4"/>
        <v>423.08144274562528</v>
      </c>
    </row>
  </sheetData>
  <sortState ref="A10:M38">
    <sortCondition descending="1" ref="M10:M38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1" fitToHeight="0" orientation="portrait" verticalDpi="30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+50,0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2018-01-26T12:32:33Z</dcterms:modified>
</cp:coreProperties>
</file>