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20-49,9" sheetId="15" r:id="rId1"/>
  </sheets>
  <calcPr calcId="145621"/>
</workbook>
</file>

<file path=xl/calcChain.xml><?xml version="1.0" encoding="utf-8"?>
<calcChain xmlns="http://schemas.openxmlformats.org/spreadsheetml/2006/main">
  <c r="L37" i="15" l="1"/>
  <c r="L43" i="15"/>
  <c r="L55" i="15"/>
  <c r="L13" i="15"/>
  <c r="L54" i="15"/>
  <c r="L57" i="15"/>
  <c r="L11" i="15"/>
  <c r="L14" i="15"/>
  <c r="L47" i="15"/>
  <c r="L41" i="15"/>
  <c r="L21" i="15"/>
  <c r="L35" i="15"/>
  <c r="L49" i="15"/>
  <c r="L53" i="15"/>
  <c r="L28" i="15"/>
  <c r="L22" i="15"/>
  <c r="L51" i="15"/>
  <c r="L15" i="15"/>
  <c r="L44" i="15"/>
  <c r="L18" i="15"/>
  <c r="L29" i="15"/>
  <c r="L25" i="15"/>
  <c r="L23" i="15"/>
  <c r="L10" i="15"/>
  <c r="L46" i="15"/>
  <c r="L56" i="15"/>
  <c r="L27" i="15"/>
  <c r="L24" i="15"/>
  <c r="L30" i="15"/>
  <c r="L39" i="15"/>
  <c r="L58" i="15"/>
  <c r="L50" i="15"/>
  <c r="L16" i="15"/>
  <c r="L48" i="15"/>
  <c r="L19" i="15"/>
  <c r="L42" i="15"/>
  <c r="L33" i="15"/>
  <c r="L20" i="15"/>
  <c r="L40" i="15"/>
  <c r="L38" i="15"/>
  <c r="L26" i="15"/>
  <c r="L52" i="15"/>
  <c r="L34" i="15"/>
  <c r="L12" i="15"/>
  <c r="L32" i="15"/>
  <c r="L31" i="15"/>
  <c r="L17" i="15"/>
  <c r="L45" i="15"/>
  <c r="L36" i="15"/>
  <c r="I38" i="15"/>
  <c r="I26" i="15"/>
  <c r="I52" i="15"/>
  <c r="I34" i="15"/>
  <c r="I12" i="15"/>
  <c r="I32" i="15"/>
  <c r="I31" i="15"/>
  <c r="I17" i="15"/>
  <c r="I45" i="15"/>
  <c r="I37" i="15"/>
  <c r="I43" i="15"/>
  <c r="I55" i="15"/>
  <c r="I13" i="15"/>
  <c r="I54" i="15"/>
  <c r="I57" i="15"/>
  <c r="I11" i="15"/>
  <c r="I14" i="15"/>
  <c r="I47" i="15"/>
  <c r="I41" i="15"/>
  <c r="I21" i="15"/>
  <c r="I35" i="15"/>
  <c r="I49" i="15"/>
  <c r="I53" i="15"/>
  <c r="I28" i="15"/>
  <c r="I22" i="15"/>
  <c r="I51" i="15"/>
  <c r="I15" i="15"/>
  <c r="I44" i="15"/>
  <c r="I18" i="15"/>
  <c r="I29" i="15"/>
  <c r="I25" i="15"/>
  <c r="I23" i="15"/>
  <c r="I10" i="15"/>
  <c r="I46" i="15"/>
  <c r="I56" i="15"/>
  <c r="I27" i="15"/>
  <c r="I24" i="15"/>
  <c r="I30" i="15"/>
  <c r="I39" i="15"/>
  <c r="I58" i="15"/>
  <c r="I50" i="15"/>
  <c r="I16" i="15"/>
  <c r="I48" i="15"/>
  <c r="I19" i="15"/>
  <c r="I42" i="15"/>
  <c r="I33" i="15"/>
  <c r="I20" i="15"/>
  <c r="I40" i="15"/>
  <c r="I36" i="15"/>
  <c r="F38" i="15"/>
  <c r="K38" i="15" s="1"/>
  <c r="F26" i="15"/>
  <c r="F52" i="15"/>
  <c r="K52" i="15" s="1"/>
  <c r="F34" i="15"/>
  <c r="F12" i="15"/>
  <c r="K12" i="15" s="1"/>
  <c r="F32" i="15"/>
  <c r="F31" i="15"/>
  <c r="F17" i="15"/>
  <c r="F45" i="15"/>
  <c r="F37" i="15"/>
  <c r="F43" i="15"/>
  <c r="F55" i="15"/>
  <c r="F13" i="15"/>
  <c r="F54" i="15"/>
  <c r="F57" i="15"/>
  <c r="F11" i="15"/>
  <c r="F14" i="15"/>
  <c r="F47" i="15"/>
  <c r="F41" i="15"/>
  <c r="K41" i="15" s="1"/>
  <c r="F21" i="15"/>
  <c r="F35" i="15"/>
  <c r="K35" i="15" s="1"/>
  <c r="F49" i="15"/>
  <c r="F53" i="15"/>
  <c r="K53" i="15" s="1"/>
  <c r="F28" i="15"/>
  <c r="F22" i="15"/>
  <c r="F51" i="15"/>
  <c r="F15" i="15"/>
  <c r="F44" i="15"/>
  <c r="F18" i="15"/>
  <c r="F29" i="15"/>
  <c r="F25" i="15"/>
  <c r="F23" i="15"/>
  <c r="F10" i="15"/>
  <c r="F46" i="15"/>
  <c r="F56" i="15"/>
  <c r="F27" i="15"/>
  <c r="F24" i="15"/>
  <c r="K24" i="15" s="1"/>
  <c r="F30" i="15"/>
  <c r="F39" i="15"/>
  <c r="K39" i="15" s="1"/>
  <c r="F58" i="15"/>
  <c r="F50" i="15"/>
  <c r="K50" i="15" s="1"/>
  <c r="F16" i="15"/>
  <c r="F48" i="15"/>
  <c r="K48" i="15" s="1"/>
  <c r="F19" i="15"/>
  <c r="F42" i="15"/>
  <c r="K42" i="15" s="1"/>
  <c r="F33" i="15"/>
  <c r="F20" i="15"/>
  <c r="K20" i="15" s="1"/>
  <c r="F40" i="15"/>
  <c r="F36" i="15"/>
  <c r="M36" i="15" s="1"/>
  <c r="K58" i="15" l="1"/>
  <c r="K34" i="15"/>
  <c r="K26" i="15"/>
  <c r="K55" i="15"/>
  <c r="K37" i="15"/>
  <c r="K40" i="15"/>
  <c r="K33" i="15"/>
  <c r="K19" i="15"/>
  <c r="K16" i="15"/>
  <c r="K30" i="15"/>
  <c r="K27" i="15"/>
  <c r="K56" i="15"/>
  <c r="K10" i="15"/>
  <c r="K25" i="15"/>
  <c r="K46" i="15"/>
  <c r="K23" i="15"/>
  <c r="K29" i="15"/>
  <c r="K18" i="15"/>
  <c r="K15" i="15"/>
  <c r="K22" i="15"/>
  <c r="K44" i="15"/>
  <c r="K51" i="15"/>
  <c r="K28" i="15"/>
  <c r="K49" i="15"/>
  <c r="K21" i="15"/>
  <c r="K47" i="15"/>
  <c r="K14" i="15"/>
  <c r="K57" i="15"/>
  <c r="K13" i="15"/>
  <c r="K11" i="15"/>
  <c r="K54" i="15"/>
  <c r="M55" i="15"/>
  <c r="K43" i="15"/>
  <c r="K45" i="15"/>
  <c r="K31" i="15"/>
  <c r="K17" i="15"/>
  <c r="K32" i="15"/>
  <c r="M34" i="15"/>
  <c r="M26" i="15"/>
  <c r="M52" i="15"/>
  <c r="M12" i="15"/>
  <c r="M38" i="15"/>
  <c r="K36" i="15"/>
  <c r="M17" i="15"/>
  <c r="M32" i="15"/>
  <c r="M40" i="15"/>
  <c r="M33" i="15"/>
  <c r="M19" i="15"/>
  <c r="M16" i="15"/>
  <c r="M58" i="15"/>
  <c r="M30" i="15"/>
  <c r="M27" i="15"/>
  <c r="M46" i="15"/>
  <c r="M23" i="15"/>
  <c r="M29" i="15"/>
  <c r="M44" i="15"/>
  <c r="M51" i="15"/>
  <c r="M28" i="15"/>
  <c r="M49" i="15"/>
  <c r="M21" i="15"/>
  <c r="M47" i="15"/>
  <c r="M11" i="15"/>
  <c r="M54" i="15"/>
  <c r="M45" i="15"/>
  <c r="M31" i="15"/>
  <c r="M20" i="15"/>
  <c r="M42" i="15"/>
  <c r="M48" i="15"/>
  <c r="M50" i="15"/>
  <c r="M39" i="15"/>
  <c r="M24" i="15"/>
  <c r="M56" i="15"/>
  <c r="M10" i="15"/>
  <c r="M25" i="15"/>
  <c r="M18" i="15"/>
  <c r="M15" i="15"/>
  <c r="M22" i="15"/>
  <c r="M53" i="15"/>
  <c r="M35" i="15"/>
  <c r="M41" i="15"/>
  <c r="M14" i="15"/>
  <c r="M57" i="15"/>
  <c r="M13" i="15"/>
  <c r="M43" i="15"/>
  <c r="M37" i="15"/>
</calcChain>
</file>

<file path=xl/sharedStrings.xml><?xml version="1.0" encoding="utf-8"?>
<sst xmlns="http://schemas.openxmlformats.org/spreadsheetml/2006/main" count="117" uniqueCount="75">
  <si>
    <t xml:space="preserve">Granada               </t>
  </si>
  <si>
    <t xml:space="preserve">Maracena                                                              </t>
  </si>
  <si>
    <t xml:space="preserve">Loja                                                                  </t>
  </si>
  <si>
    <t xml:space="preserve">Almuñécar                                                             </t>
  </si>
  <si>
    <t xml:space="preserve">Baza                                                                  </t>
  </si>
  <si>
    <t xml:space="preserve">Armilla                                                               </t>
  </si>
  <si>
    <t xml:space="preserve">Huelva                </t>
  </si>
  <si>
    <t xml:space="preserve">Lepe                                                                  </t>
  </si>
  <si>
    <t xml:space="preserve">Moguer                                                                </t>
  </si>
  <si>
    <t xml:space="preserve">Isla Cristina                                                         </t>
  </si>
  <si>
    <t xml:space="preserve">Almonte                                                               </t>
  </si>
  <si>
    <t xml:space="preserve">Aljaraque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</si>
  <si>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</si>
  <si>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</si>
  <si>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Vícar                                                                 </t>
  </si>
  <si>
    <t xml:space="preserve">Níjar                                                                 </t>
  </si>
  <si>
    <t xml:space="preserve">Jaén                  </t>
  </si>
  <si>
    <t xml:space="preserve">Andújar                                                               </t>
  </si>
  <si>
    <t xml:space="preserve">Alcalá la Real                                                        </t>
  </si>
  <si>
    <t xml:space="preserve">Úbeda                                                                 </t>
  </si>
  <si>
    <t xml:space="preserve">Martos                                                                </t>
  </si>
  <si>
    <t xml:space="preserve">Córdoba               </t>
  </si>
  <si>
    <t xml:space="preserve">Puente Genil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</si>
  <si>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</si>
  <si>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</si>
  <si>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Montilla                                                              </t>
  </si>
  <si>
    <t xml:space="preserve">Lucena                                                                </t>
  </si>
  <si>
    <t xml:space="preserve">Cabra                                                                 </t>
  </si>
  <si>
    <t xml:space="preserve">Cádiz                 </t>
  </si>
  <si>
    <t xml:space="preserve">Puerto Real                                                           </t>
  </si>
  <si>
    <t xml:space="preserve">San Roque                                                             </t>
  </si>
  <si>
    <t xml:space="preserve">Arcos de la Frontera                                                  </t>
  </si>
  <si>
    <t xml:space="preserve">Conil de la Frontera                                                  </t>
  </si>
  <si>
    <t xml:space="preserve">Barrios (Los)                                                         </t>
  </si>
  <si>
    <t xml:space="preserve">Málaga                </t>
  </si>
  <si>
    <t xml:space="preserve">Ronda                                                                 </t>
  </si>
  <si>
    <t xml:space="preserve">Rincón de la Victoria                                                 </t>
  </si>
  <si>
    <t xml:space="preserve">Nerja                                                                 </t>
  </si>
  <si>
    <t xml:space="preserve">Alhaurín el Grande                                                    </t>
  </si>
  <si>
    <t xml:space="preserve">Alhaurín de la Torre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</si>
  <si>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</si>
  <si>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</si>
  <si>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Antequera                                                             </t>
  </si>
  <si>
    <t xml:space="preserve">Sevilla               </t>
  </si>
  <si>
    <t xml:space="preserve">Carmona                                                               </t>
  </si>
  <si>
    <t xml:space="preserve">Camas                                                                 </t>
  </si>
  <si>
    <t xml:space="preserve">Bormujos                                                              </t>
  </si>
  <si>
    <t xml:space="preserve">Lebrija                                                               </t>
  </si>
  <si>
    <t xml:space="preserve">Écija                                                                 </t>
  </si>
  <si>
    <t xml:space="preserve">Coria del Río               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</si>
  <si>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</si>
  <si>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</si>
  <si>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</si>
  <si>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 xml:space="preserve">Mairena del Alcor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</si>
  <si>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</si>
  <si>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</si>
  <si>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</si>
  <si>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</si>
  <si>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</si>
  <si>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</si>
  <si>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</si>
  <si>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</si>
  <si>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</si>
  <si>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</si>
  <si>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</si>
  <si>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</si>
  <si>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</si>
  <si>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</si>
  <si>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</si>
  <si>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</si>
  <si>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</si>
  <si>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</si>
  <si>
    <t>Municipios de Andalucía entre 20.000 y 49.999 habitantes</t>
  </si>
  <si>
    <t>Ingresos tributarios per cápita 2016 (impuestos directos, indirectos, tasas y otros ingresos)</t>
  </si>
  <si>
    <t>CONTRIBUCIÓN FISCAL ABSOLUTA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</si>
</sst>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/>
    <xf numFmtId="4" fontId="3" fillId="0" borderId="0" xfId="0" applyNumberFormat="1" applyFont="1"/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4" fontId="14" fillId="2" borderId="5" xfId="4" applyNumberFormat="1" applyFont="1" applyFill="1" applyBorder="1" applyAlignment="1">
      <alignment horizontal="left" vertical="center" wrapText="1"/>
    </xf>
    <xf numFmtId="0" fontId="18" fillId="0" borderId="0" xfId="0" applyFont="1"/>
    <xf numFmtId="3" fontId="14" fillId="3" borderId="4" xfId="2" applyNumberFormat="1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5" fillId="3" borderId="5" xfId="3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7" fillId="4" borderId="5" xfId="4" applyNumberFormat="1" applyFont="1" applyFill="1" applyBorder="1" applyAlignment="1">
      <alignment horizontal="right" vertical="center" wrapText="1"/>
    </xf>
    <xf numFmtId="4" fontId="17" fillId="4" borderId="5" xfId="4" applyNumberFormat="1" applyFont="1" applyFill="1" applyBorder="1" applyAlignment="1">
      <alignment horizontal="left" vertical="center" wrapText="1"/>
    </xf>
    <xf numFmtId="4" fontId="17" fillId="4" borderId="5" xfId="4" applyNumberFormat="1" applyFont="1" applyFill="1" applyBorder="1" applyAlignment="1">
      <alignment horizontal="right" vertical="center" wrapText="1"/>
    </xf>
    <xf numFmtId="4" fontId="14" fillId="4" borderId="5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12" fillId="0" borderId="1" xfId="1" applyNumberFormat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</cellXfs>
  <cellStyles count="5">
    <cellStyle name="Normal" xfId="0" builtinId="0"/>
    <cellStyle name="Normal_CENSOResumen(INTERNET) 2" xfId="1"/>
    <cellStyle name="Normal_Hoja1" xfId="4"/>
    <cellStyle name="Normal_icio" xfId="2"/>
    <cellStyle name="Normal_IngGast (2) 2" xfId="3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285750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workbookViewId="0">
      <selection activeCell="A64" activeCellId="5" sqref="A59:XFD59 A60:XFD60 A61:XFD61 A62:XFD62 A63:XFD63 A64:XFD64"/>
    </sheetView>
  </sheetViews>
  <sheetFormatPr baseColWidth="10" defaultRowHeight="15"/>
  <cols>
    <col min="1" max="1" width="26.28515625" customWidth="1"/>
    <col min="2" max="2" width="16.7109375" customWidth="1"/>
    <col min="3" max="3" width="12.5703125" customWidth="1"/>
    <col min="4" max="4" width="12.7109375" hidden="1" customWidth="1"/>
    <col min="5" max="5" width="11.5703125" hidden="1" customWidth="1"/>
    <col min="6" max="6" width="12.7109375" hidden="1" customWidth="1"/>
    <col min="7" max="8" width="11.5703125" hidden="1" customWidth="1"/>
    <col min="9" max="9" width="11.42578125" hidden="1" customWidth="1"/>
    <col min="10" max="10" width="12.7109375" hidden="1" customWidth="1"/>
    <col min="11" max="11" width="13.140625" customWidth="1"/>
    <col min="12" max="12" width="13.42578125" customWidth="1"/>
    <col min="13" max="13" width="20" customWidth="1"/>
  </cols>
  <sheetData>
    <row r="1" spans="1:13" s="1" customFormat="1" ht="15" customHeigh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7" customHeigh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8">
      <c r="A3" s="29" t="s">
        <v>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20.25">
      <c r="A4" s="30" t="s">
        <v>72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>
      <c r="A5" s="7" t="s">
        <v>71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57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0"/>
      <c r="M7" s="11"/>
    </row>
    <row r="8" spans="1:13" s="1" customFormat="1">
      <c r="A8" s="16"/>
      <c r="B8" s="16"/>
      <c r="C8" s="17"/>
      <c r="D8" s="31" t="s">
        <v>58</v>
      </c>
      <c r="E8" s="32"/>
      <c r="F8" s="32"/>
      <c r="G8" s="32"/>
      <c r="H8" s="32"/>
      <c r="I8" s="32"/>
      <c r="J8" s="33"/>
      <c r="K8" s="34" t="s">
        <v>59</v>
      </c>
      <c r="L8" s="35"/>
      <c r="M8" s="36"/>
    </row>
    <row r="9" spans="1:13" s="1" customFormat="1" ht="45">
      <c r="A9" s="20" t="s">
        <v>60</v>
      </c>
      <c r="B9" s="20" t="s">
        <v>61</v>
      </c>
      <c r="C9" s="20" t="s">
        <v>62</v>
      </c>
      <c r="D9" s="21" t="s">
        <v>63</v>
      </c>
      <c r="E9" s="21" t="s">
        <v>64</v>
      </c>
      <c r="F9" s="22" t="s">
        <v>65</v>
      </c>
      <c r="G9" s="21" t="s">
        <v>66</v>
      </c>
      <c r="H9" s="21" t="s">
        <v>67</v>
      </c>
      <c r="I9" s="22" t="s">
        <v>68</v>
      </c>
      <c r="J9" s="22" t="s">
        <v>69</v>
      </c>
      <c r="K9" s="23" t="s">
        <v>70</v>
      </c>
      <c r="L9" s="23" t="s">
        <v>69</v>
      </c>
      <c r="M9" s="24" t="s">
        <v>74</v>
      </c>
    </row>
    <row r="10" spans="1:13" s="1" customFormat="1" ht="15" customHeight="1">
      <c r="A10" s="18" t="s">
        <v>30</v>
      </c>
      <c r="B10" s="26" t="s">
        <v>28</v>
      </c>
      <c r="C10" s="25">
        <v>29575</v>
      </c>
      <c r="D10" s="26">
        <v>43920790.939999998</v>
      </c>
      <c r="E10" s="27">
        <v>0</v>
      </c>
      <c r="F10" s="26">
        <f t="shared" ref="F10:F41" si="0">D10-E10</f>
        <v>43920790.939999998</v>
      </c>
      <c r="G10" s="26">
        <v>2892258.36</v>
      </c>
      <c r="H10" s="26">
        <v>0</v>
      </c>
      <c r="I10" s="26">
        <f t="shared" ref="I10:I41" si="1">G10-H10</f>
        <v>2892258.36</v>
      </c>
      <c r="J10" s="26">
        <v>5063022.07</v>
      </c>
      <c r="K10" s="27">
        <f t="shared" ref="K10:K41" si="2">(F10+I10)/C10</f>
        <v>1582.8588098055789</v>
      </c>
      <c r="L10" s="27">
        <f t="shared" ref="L10:L41" si="3">J10/C10</f>
        <v>171.19263127641591</v>
      </c>
      <c r="M10" s="28">
        <f t="shared" ref="M10:M41" si="4">(F10+I10+J10)/C10</f>
        <v>1754.0514410819949</v>
      </c>
    </row>
    <row r="11" spans="1:13" ht="15" customHeight="1">
      <c r="A11" s="18" t="s">
        <v>10</v>
      </c>
      <c r="B11" s="26" t="s">
        <v>6</v>
      </c>
      <c r="C11" s="25">
        <v>23223</v>
      </c>
      <c r="D11" s="26">
        <v>14460694.380000001</v>
      </c>
      <c r="E11" s="27">
        <v>0</v>
      </c>
      <c r="F11" s="26">
        <f t="shared" si="0"/>
        <v>14460694.380000001</v>
      </c>
      <c r="G11" s="26">
        <v>250505.08</v>
      </c>
      <c r="H11" s="26">
        <v>0</v>
      </c>
      <c r="I11" s="26">
        <f t="shared" si="1"/>
        <v>250505.08</v>
      </c>
      <c r="J11" s="26">
        <v>12323979.91</v>
      </c>
      <c r="K11" s="27">
        <f t="shared" si="2"/>
        <v>633.47541058433455</v>
      </c>
      <c r="L11" s="27">
        <f t="shared" si="3"/>
        <v>530.67992550488736</v>
      </c>
      <c r="M11" s="28">
        <f t="shared" si="4"/>
        <v>1164.1553360892219</v>
      </c>
    </row>
    <row r="12" spans="1:13" ht="15" customHeight="1">
      <c r="A12" s="18" t="s">
        <v>37</v>
      </c>
      <c r="B12" s="26" t="s">
        <v>34</v>
      </c>
      <c r="C12" s="25">
        <v>21204</v>
      </c>
      <c r="D12" s="26">
        <v>10809624.85</v>
      </c>
      <c r="E12" s="27">
        <v>0</v>
      </c>
      <c r="F12" s="26">
        <f t="shared" si="0"/>
        <v>10809624.85</v>
      </c>
      <c r="G12" s="26">
        <v>589093.04</v>
      </c>
      <c r="H12" s="26">
        <v>0</v>
      </c>
      <c r="I12" s="26">
        <f t="shared" si="1"/>
        <v>589093.04</v>
      </c>
      <c r="J12" s="26">
        <v>6928185.0099999998</v>
      </c>
      <c r="K12" s="27">
        <f t="shared" si="2"/>
        <v>537.57394312393888</v>
      </c>
      <c r="L12" s="27">
        <f t="shared" si="3"/>
        <v>326.73953074891529</v>
      </c>
      <c r="M12" s="28">
        <f t="shared" si="4"/>
        <v>864.31347387285416</v>
      </c>
    </row>
    <row r="13" spans="1:13" ht="15" customHeight="1">
      <c r="A13" s="18" t="s">
        <v>32</v>
      </c>
      <c r="B13" s="26" t="s">
        <v>28</v>
      </c>
      <c r="C13" s="25">
        <v>22297</v>
      </c>
      <c r="D13" s="26">
        <v>11277022.060000001</v>
      </c>
      <c r="E13" s="27">
        <v>0</v>
      </c>
      <c r="F13" s="26">
        <f t="shared" si="0"/>
        <v>11277022.060000001</v>
      </c>
      <c r="G13" s="26">
        <v>488195.96</v>
      </c>
      <c r="H13" s="26">
        <v>0</v>
      </c>
      <c r="I13" s="26">
        <f t="shared" si="1"/>
        <v>488195.96</v>
      </c>
      <c r="J13" s="26">
        <v>7133736.9699999997</v>
      </c>
      <c r="K13" s="27">
        <f t="shared" si="2"/>
        <v>527.65923756559187</v>
      </c>
      <c r="L13" s="27">
        <f t="shared" si="3"/>
        <v>319.94156029959186</v>
      </c>
      <c r="M13" s="28">
        <f t="shared" si="4"/>
        <v>847.60079786518372</v>
      </c>
    </row>
    <row r="14" spans="1:13" ht="15" customHeight="1">
      <c r="A14" s="18" t="s">
        <v>33</v>
      </c>
      <c r="B14" s="26" t="s">
        <v>28</v>
      </c>
      <c r="C14" s="25">
        <v>23316</v>
      </c>
      <c r="D14" s="26">
        <v>12422905.560000001</v>
      </c>
      <c r="E14" s="27">
        <v>0</v>
      </c>
      <c r="F14" s="26">
        <f t="shared" si="0"/>
        <v>12422905.560000001</v>
      </c>
      <c r="G14" s="26">
        <v>1608226.07</v>
      </c>
      <c r="H14" s="26">
        <v>0</v>
      </c>
      <c r="I14" s="26">
        <f t="shared" si="1"/>
        <v>1608226.07</v>
      </c>
      <c r="J14" s="26">
        <v>4941531.5599999996</v>
      </c>
      <c r="K14" s="27">
        <f t="shared" si="2"/>
        <v>601.78125021444509</v>
      </c>
      <c r="L14" s="27">
        <f t="shared" si="3"/>
        <v>211.93736318407957</v>
      </c>
      <c r="M14" s="28">
        <f t="shared" si="4"/>
        <v>813.71861339852467</v>
      </c>
    </row>
    <row r="15" spans="1:13" ht="15" customHeight="1">
      <c r="A15" s="18" t="s">
        <v>3</v>
      </c>
      <c r="B15" s="26" t="s">
        <v>0</v>
      </c>
      <c r="C15" s="25">
        <v>27397</v>
      </c>
      <c r="D15" s="26">
        <v>16927311.969999999</v>
      </c>
      <c r="E15" s="27">
        <v>0</v>
      </c>
      <c r="F15" s="26">
        <f t="shared" si="0"/>
        <v>16927311.969999999</v>
      </c>
      <c r="G15" s="26">
        <v>793071.46</v>
      </c>
      <c r="H15" s="26">
        <v>0</v>
      </c>
      <c r="I15" s="26">
        <f t="shared" si="1"/>
        <v>793071.46</v>
      </c>
      <c r="J15" s="26">
        <v>3426751.84</v>
      </c>
      <c r="K15" s="27">
        <f t="shared" si="2"/>
        <v>646.80013979632804</v>
      </c>
      <c r="L15" s="27">
        <f t="shared" si="3"/>
        <v>125.07763039748878</v>
      </c>
      <c r="M15" s="28">
        <f t="shared" si="4"/>
        <v>771.87777019381679</v>
      </c>
    </row>
    <row r="16" spans="1:13" ht="15" customHeight="1">
      <c r="A16" s="18" t="s">
        <v>39</v>
      </c>
      <c r="B16" s="26" t="s">
        <v>34</v>
      </c>
      <c r="C16" s="25">
        <v>38794</v>
      </c>
      <c r="D16" s="26">
        <v>16184757.74</v>
      </c>
      <c r="E16" s="27">
        <v>0</v>
      </c>
      <c r="F16" s="26">
        <f t="shared" si="0"/>
        <v>16184757.74</v>
      </c>
      <c r="G16" s="26">
        <v>312130.05</v>
      </c>
      <c r="H16" s="26">
        <v>0</v>
      </c>
      <c r="I16" s="26">
        <f t="shared" si="1"/>
        <v>312130.05</v>
      </c>
      <c r="J16" s="26">
        <v>10370128.539999999</v>
      </c>
      <c r="K16" s="27">
        <f t="shared" si="2"/>
        <v>425.2432796308708</v>
      </c>
      <c r="L16" s="27">
        <f t="shared" si="3"/>
        <v>267.31269113780479</v>
      </c>
      <c r="M16" s="28">
        <f t="shared" si="4"/>
        <v>692.55597076867548</v>
      </c>
    </row>
    <row r="17" spans="1:13" ht="15" customHeight="1">
      <c r="A17" s="18" t="s">
        <v>41</v>
      </c>
      <c r="B17" s="26" t="s">
        <v>34</v>
      </c>
      <c r="C17" s="25">
        <v>21456</v>
      </c>
      <c r="D17" s="26">
        <v>9308153.6600000001</v>
      </c>
      <c r="E17" s="27">
        <v>0</v>
      </c>
      <c r="F17" s="26">
        <f t="shared" si="0"/>
        <v>9308153.6600000001</v>
      </c>
      <c r="G17" s="26">
        <v>116687.41</v>
      </c>
      <c r="H17" s="26">
        <v>0</v>
      </c>
      <c r="I17" s="26">
        <f t="shared" si="1"/>
        <v>116687.41</v>
      </c>
      <c r="J17" s="26">
        <v>5052911.18</v>
      </c>
      <c r="K17" s="27">
        <f t="shared" si="2"/>
        <v>439.2636591163311</v>
      </c>
      <c r="L17" s="27">
        <f t="shared" si="3"/>
        <v>235.5010803504847</v>
      </c>
      <c r="M17" s="28">
        <f t="shared" si="4"/>
        <v>674.76473946681585</v>
      </c>
    </row>
    <row r="18" spans="1:13" ht="15" customHeight="1">
      <c r="A18" s="18" t="s">
        <v>7</v>
      </c>
      <c r="B18" s="26" t="s">
        <v>6</v>
      </c>
      <c r="C18" s="25">
        <v>27409</v>
      </c>
      <c r="D18" s="26">
        <v>12510367.960000001</v>
      </c>
      <c r="E18" s="27">
        <v>0</v>
      </c>
      <c r="F18" s="26">
        <f t="shared" si="0"/>
        <v>12510367.960000001</v>
      </c>
      <c r="G18" s="26">
        <v>89547.12</v>
      </c>
      <c r="H18" s="26">
        <v>0</v>
      </c>
      <c r="I18" s="26">
        <f t="shared" si="1"/>
        <v>89547.12</v>
      </c>
      <c r="J18" s="26">
        <v>4572822.57</v>
      </c>
      <c r="K18" s="27">
        <f t="shared" si="2"/>
        <v>459.69991900470649</v>
      </c>
      <c r="L18" s="27">
        <f t="shared" si="3"/>
        <v>166.83653435003103</v>
      </c>
      <c r="M18" s="28">
        <f t="shared" si="4"/>
        <v>626.53645335473743</v>
      </c>
    </row>
    <row r="19" spans="1:13" ht="15" customHeight="1">
      <c r="A19" s="18" t="s">
        <v>42</v>
      </c>
      <c r="B19" s="26" t="s">
        <v>34</v>
      </c>
      <c r="C19" s="25">
        <v>41065</v>
      </c>
      <c r="D19" s="26">
        <v>21929488.489999998</v>
      </c>
      <c r="E19" s="27">
        <v>0</v>
      </c>
      <c r="F19" s="26">
        <f t="shared" si="0"/>
        <v>21929488.489999998</v>
      </c>
      <c r="G19" s="26">
        <v>427854.78</v>
      </c>
      <c r="H19" s="26">
        <v>0</v>
      </c>
      <c r="I19" s="26">
        <f t="shared" si="1"/>
        <v>427854.78</v>
      </c>
      <c r="J19" s="26">
        <v>3184083.29</v>
      </c>
      <c r="K19" s="27">
        <f t="shared" si="2"/>
        <v>544.43792207475951</v>
      </c>
      <c r="L19" s="27">
        <f t="shared" si="3"/>
        <v>77.537642517959327</v>
      </c>
      <c r="M19" s="28">
        <f t="shared" si="4"/>
        <v>621.9755645927188</v>
      </c>
    </row>
    <row r="20" spans="1:13" ht="15" customHeight="1">
      <c r="A20" s="18" t="s">
        <v>36</v>
      </c>
      <c r="B20" s="26" t="s">
        <v>34</v>
      </c>
      <c r="C20" s="25">
        <v>44003</v>
      </c>
      <c r="D20" s="26">
        <v>20800535.18</v>
      </c>
      <c r="E20" s="27">
        <v>0</v>
      </c>
      <c r="F20" s="26">
        <f t="shared" si="0"/>
        <v>20800535.18</v>
      </c>
      <c r="G20" s="26">
        <v>392332.84</v>
      </c>
      <c r="H20" s="26">
        <v>0</v>
      </c>
      <c r="I20" s="26">
        <f t="shared" si="1"/>
        <v>392332.84</v>
      </c>
      <c r="J20" s="26">
        <v>5845540.5599999996</v>
      </c>
      <c r="K20" s="27">
        <f t="shared" si="2"/>
        <v>481.62325341453993</v>
      </c>
      <c r="L20" s="27">
        <f t="shared" si="3"/>
        <v>132.84413699065971</v>
      </c>
      <c r="M20" s="28">
        <f t="shared" si="4"/>
        <v>614.46739040519958</v>
      </c>
    </row>
    <row r="21" spans="1:13" ht="15" customHeight="1">
      <c r="A21" s="18" t="s">
        <v>20</v>
      </c>
      <c r="B21" s="26" t="s">
        <v>16</v>
      </c>
      <c r="C21" s="25">
        <v>24240</v>
      </c>
      <c r="D21" s="26">
        <v>8467746.2699999996</v>
      </c>
      <c r="E21" s="27">
        <v>0</v>
      </c>
      <c r="F21" s="26">
        <f t="shared" si="0"/>
        <v>8467746.2699999996</v>
      </c>
      <c r="G21" s="26">
        <v>448949.02</v>
      </c>
      <c r="H21" s="26">
        <v>0</v>
      </c>
      <c r="I21" s="26">
        <f t="shared" si="1"/>
        <v>448949.02</v>
      </c>
      <c r="J21" s="26">
        <v>5858987.1100000003</v>
      </c>
      <c r="K21" s="27">
        <f t="shared" si="2"/>
        <v>367.85046575907586</v>
      </c>
      <c r="L21" s="27">
        <f t="shared" si="3"/>
        <v>241.70738902640267</v>
      </c>
      <c r="M21" s="28">
        <f t="shared" si="4"/>
        <v>609.55785478547853</v>
      </c>
    </row>
    <row r="22" spans="1:13" ht="15" customHeight="1">
      <c r="A22" s="18" t="s">
        <v>14</v>
      </c>
      <c r="B22" s="26" t="s">
        <v>12</v>
      </c>
      <c r="C22" s="25">
        <v>24957</v>
      </c>
      <c r="D22" s="26">
        <v>10465133.18</v>
      </c>
      <c r="E22" s="27">
        <v>0</v>
      </c>
      <c r="F22" s="26">
        <f t="shared" si="0"/>
        <v>10465133.18</v>
      </c>
      <c r="G22" s="26">
        <v>268086.94</v>
      </c>
      <c r="H22" s="26">
        <v>0</v>
      </c>
      <c r="I22" s="26">
        <f t="shared" si="1"/>
        <v>268086.94</v>
      </c>
      <c r="J22" s="26">
        <v>3911573.23</v>
      </c>
      <c r="K22" s="27">
        <f t="shared" si="2"/>
        <v>430.06852265897339</v>
      </c>
      <c r="L22" s="27">
        <f t="shared" si="3"/>
        <v>156.73250911567897</v>
      </c>
      <c r="M22" s="28">
        <f t="shared" si="4"/>
        <v>586.80103177465242</v>
      </c>
    </row>
    <row r="23" spans="1:13" ht="15" customHeight="1">
      <c r="A23" s="18" t="s">
        <v>44</v>
      </c>
      <c r="B23" s="26" t="s">
        <v>43</v>
      </c>
      <c r="C23" s="25">
        <v>28595</v>
      </c>
      <c r="D23" s="26">
        <v>12415070.699999999</v>
      </c>
      <c r="E23" s="27">
        <v>0</v>
      </c>
      <c r="F23" s="26">
        <f t="shared" si="0"/>
        <v>12415070.699999999</v>
      </c>
      <c r="G23" s="26">
        <v>252583.58</v>
      </c>
      <c r="H23" s="26">
        <v>0</v>
      </c>
      <c r="I23" s="26">
        <f t="shared" si="1"/>
        <v>252583.58</v>
      </c>
      <c r="J23" s="26">
        <v>3847616.32</v>
      </c>
      <c r="K23" s="27">
        <f t="shared" si="2"/>
        <v>443.00242280118897</v>
      </c>
      <c r="L23" s="27">
        <f t="shared" si="3"/>
        <v>134.55556286063995</v>
      </c>
      <c r="M23" s="28">
        <f t="shared" si="4"/>
        <v>577.55798566182898</v>
      </c>
    </row>
    <row r="24" spans="1:13" ht="15" customHeight="1">
      <c r="A24" s="18" t="s">
        <v>35</v>
      </c>
      <c r="B24" s="26" t="s">
        <v>34</v>
      </c>
      <c r="C24" s="25">
        <v>34381</v>
      </c>
      <c r="D24" s="26">
        <v>13455763.17</v>
      </c>
      <c r="E24" s="27">
        <v>0</v>
      </c>
      <c r="F24" s="26">
        <f t="shared" si="0"/>
        <v>13455763.17</v>
      </c>
      <c r="G24" s="26">
        <v>252537.31</v>
      </c>
      <c r="H24" s="26">
        <v>0</v>
      </c>
      <c r="I24" s="26">
        <f t="shared" si="1"/>
        <v>252537.31</v>
      </c>
      <c r="J24" s="26">
        <v>6122089.9900000002</v>
      </c>
      <c r="K24" s="27">
        <f t="shared" si="2"/>
        <v>398.71732875716242</v>
      </c>
      <c r="L24" s="27">
        <f t="shared" si="3"/>
        <v>178.06608272010703</v>
      </c>
      <c r="M24" s="28">
        <f t="shared" si="4"/>
        <v>576.7834114772694</v>
      </c>
    </row>
    <row r="25" spans="1:13" ht="15" customHeight="1">
      <c r="A25" s="18" t="s">
        <v>15</v>
      </c>
      <c r="B25" s="26" t="s">
        <v>12</v>
      </c>
      <c r="C25" s="25">
        <v>28579</v>
      </c>
      <c r="D25" s="26">
        <v>11197087.99</v>
      </c>
      <c r="E25" s="27">
        <v>0</v>
      </c>
      <c r="F25" s="26">
        <f t="shared" si="0"/>
        <v>11197087.99</v>
      </c>
      <c r="G25" s="26">
        <v>746670.8</v>
      </c>
      <c r="H25" s="26">
        <v>0</v>
      </c>
      <c r="I25" s="26">
        <f t="shared" si="1"/>
        <v>746670.8</v>
      </c>
      <c r="J25" s="26">
        <v>4120934.79</v>
      </c>
      <c r="K25" s="27">
        <f t="shared" si="2"/>
        <v>417.92080863571158</v>
      </c>
      <c r="L25" s="27">
        <f t="shared" si="3"/>
        <v>144.19450610588194</v>
      </c>
      <c r="M25" s="28">
        <f t="shared" si="4"/>
        <v>562.11531474159358</v>
      </c>
    </row>
    <row r="26" spans="1:13" ht="15" customHeight="1">
      <c r="A26" s="18" t="s">
        <v>27</v>
      </c>
      <c r="B26" s="26" t="s">
        <v>21</v>
      </c>
      <c r="C26" s="25">
        <v>20704</v>
      </c>
      <c r="D26" s="26">
        <v>7731012.2300000004</v>
      </c>
      <c r="E26" s="27">
        <v>0</v>
      </c>
      <c r="F26" s="26">
        <f t="shared" si="0"/>
        <v>7731012.2300000004</v>
      </c>
      <c r="G26" s="26">
        <v>129287.31</v>
      </c>
      <c r="H26" s="26">
        <v>0</v>
      </c>
      <c r="I26" s="26">
        <f t="shared" si="1"/>
        <v>129287.31</v>
      </c>
      <c r="J26" s="26">
        <v>3769196.04</v>
      </c>
      <c r="K26" s="27">
        <f t="shared" si="2"/>
        <v>379.65125289799073</v>
      </c>
      <c r="L26" s="27">
        <f t="shared" si="3"/>
        <v>182.05158616692427</v>
      </c>
      <c r="M26" s="28">
        <f t="shared" si="4"/>
        <v>561.702839064915</v>
      </c>
    </row>
    <row r="27" spans="1:13" ht="15" customHeight="1">
      <c r="A27" s="18" t="s">
        <v>31</v>
      </c>
      <c r="B27" s="26" t="s">
        <v>28</v>
      </c>
      <c r="C27" s="25">
        <v>31114</v>
      </c>
      <c r="D27" s="26">
        <v>14832410.91</v>
      </c>
      <c r="E27" s="27">
        <v>0</v>
      </c>
      <c r="F27" s="26">
        <f t="shared" si="0"/>
        <v>14832410.91</v>
      </c>
      <c r="G27" s="26">
        <v>44826.55</v>
      </c>
      <c r="H27" s="26">
        <v>0</v>
      </c>
      <c r="I27" s="26">
        <f t="shared" si="1"/>
        <v>44826.55</v>
      </c>
      <c r="J27" s="26">
        <v>2524744.21</v>
      </c>
      <c r="K27" s="27">
        <f t="shared" si="2"/>
        <v>478.15251848042686</v>
      </c>
      <c r="L27" s="27">
        <f t="shared" si="3"/>
        <v>81.144957575367997</v>
      </c>
      <c r="M27" s="28">
        <f t="shared" si="4"/>
        <v>559.29747605579485</v>
      </c>
    </row>
    <row r="28" spans="1:13" ht="15" customHeight="1">
      <c r="A28" s="18" t="s">
        <v>52</v>
      </c>
      <c r="B28" s="26" t="s">
        <v>43</v>
      </c>
      <c r="C28" s="25">
        <v>24851</v>
      </c>
      <c r="D28" s="26">
        <v>10087234.710000001</v>
      </c>
      <c r="E28" s="27">
        <v>0</v>
      </c>
      <c r="F28" s="26">
        <f t="shared" si="0"/>
        <v>10087234.710000001</v>
      </c>
      <c r="G28" s="26">
        <v>186890.45</v>
      </c>
      <c r="H28" s="26">
        <v>0</v>
      </c>
      <c r="I28" s="26">
        <f t="shared" si="1"/>
        <v>186890.45</v>
      </c>
      <c r="J28" s="26">
        <v>3581739.83</v>
      </c>
      <c r="K28" s="27">
        <f t="shared" si="2"/>
        <v>413.42904349925556</v>
      </c>
      <c r="L28" s="27">
        <f t="shared" si="3"/>
        <v>144.12859965393747</v>
      </c>
      <c r="M28" s="28">
        <f t="shared" si="4"/>
        <v>557.557643153193</v>
      </c>
    </row>
    <row r="29" spans="1:13" ht="15" customHeight="1">
      <c r="A29" s="18" t="s">
        <v>55</v>
      </c>
      <c r="B29" s="26" t="s">
        <v>43</v>
      </c>
      <c r="C29" s="25">
        <v>28073</v>
      </c>
      <c r="D29" s="26">
        <v>8295051.5999999996</v>
      </c>
      <c r="E29" s="27">
        <v>0</v>
      </c>
      <c r="F29" s="26">
        <f t="shared" si="0"/>
        <v>8295051.5999999996</v>
      </c>
      <c r="G29" s="26">
        <v>237098.22</v>
      </c>
      <c r="H29" s="26">
        <v>0</v>
      </c>
      <c r="I29" s="26">
        <f t="shared" si="1"/>
        <v>237098.22</v>
      </c>
      <c r="J29" s="26">
        <v>7024981.1500000004</v>
      </c>
      <c r="K29" s="27">
        <f t="shared" si="2"/>
        <v>303.9272546575001</v>
      </c>
      <c r="L29" s="27">
        <f t="shared" si="3"/>
        <v>250.23977309158266</v>
      </c>
      <c r="M29" s="28">
        <f t="shared" si="4"/>
        <v>554.16702774908276</v>
      </c>
    </row>
    <row r="30" spans="1:13" ht="15" customHeight="1">
      <c r="A30" s="18" t="s">
        <v>19</v>
      </c>
      <c r="B30" s="26" t="s">
        <v>16</v>
      </c>
      <c r="C30" s="25">
        <v>34835</v>
      </c>
      <c r="D30" s="26">
        <v>13959937.07</v>
      </c>
      <c r="E30" s="27">
        <v>0</v>
      </c>
      <c r="F30" s="26">
        <f t="shared" si="0"/>
        <v>13959937.07</v>
      </c>
      <c r="G30" s="26">
        <v>343299.23</v>
      </c>
      <c r="H30" s="26">
        <v>0</v>
      </c>
      <c r="I30" s="26">
        <f t="shared" si="1"/>
        <v>343299.23</v>
      </c>
      <c r="J30" s="26">
        <v>4996247.32</v>
      </c>
      <c r="K30" s="27">
        <f t="shared" si="2"/>
        <v>410.59957801062154</v>
      </c>
      <c r="L30" s="27">
        <f t="shared" si="3"/>
        <v>143.42607492464475</v>
      </c>
      <c r="M30" s="28">
        <f t="shared" si="4"/>
        <v>554.02565293526629</v>
      </c>
    </row>
    <row r="31" spans="1:13" ht="15" customHeight="1">
      <c r="A31" s="18" t="s">
        <v>8</v>
      </c>
      <c r="B31" s="26" t="s">
        <v>6</v>
      </c>
      <c r="C31" s="25">
        <v>21401</v>
      </c>
      <c r="D31" s="26">
        <v>8951341.3800000008</v>
      </c>
      <c r="E31" s="27">
        <v>0</v>
      </c>
      <c r="F31" s="26">
        <f t="shared" si="0"/>
        <v>8951341.3800000008</v>
      </c>
      <c r="G31" s="26">
        <v>136282.56</v>
      </c>
      <c r="H31" s="26">
        <v>0</v>
      </c>
      <c r="I31" s="26">
        <f t="shared" si="1"/>
        <v>136282.56</v>
      </c>
      <c r="J31" s="26">
        <v>2747961.84</v>
      </c>
      <c r="K31" s="27">
        <f t="shared" si="2"/>
        <v>424.63548151955524</v>
      </c>
      <c r="L31" s="27">
        <f t="shared" si="3"/>
        <v>128.40343161534508</v>
      </c>
      <c r="M31" s="28">
        <f t="shared" si="4"/>
        <v>553.03891313490033</v>
      </c>
    </row>
    <row r="32" spans="1:13" ht="15" customHeight="1">
      <c r="A32" s="18" t="s">
        <v>23</v>
      </c>
      <c r="B32" s="26" t="s">
        <v>21</v>
      </c>
      <c r="C32" s="25">
        <v>21241</v>
      </c>
      <c r="D32" s="26">
        <v>6899389.4100000001</v>
      </c>
      <c r="E32" s="27">
        <v>0</v>
      </c>
      <c r="F32" s="26">
        <f t="shared" si="0"/>
        <v>6899389.4100000001</v>
      </c>
      <c r="G32" s="26">
        <v>111139.9</v>
      </c>
      <c r="H32" s="26">
        <v>0</v>
      </c>
      <c r="I32" s="26">
        <f t="shared" si="1"/>
        <v>111139.9</v>
      </c>
      <c r="J32" s="26">
        <v>4665061.41</v>
      </c>
      <c r="K32" s="27">
        <f t="shared" si="2"/>
        <v>330.04704627842381</v>
      </c>
      <c r="L32" s="27">
        <f t="shared" si="3"/>
        <v>219.62531942940541</v>
      </c>
      <c r="M32" s="28">
        <f t="shared" si="4"/>
        <v>549.67236570782927</v>
      </c>
    </row>
    <row r="33" spans="1:13" ht="15" customHeight="1">
      <c r="A33" s="18" t="s">
        <v>26</v>
      </c>
      <c r="B33" s="26" t="s">
        <v>21</v>
      </c>
      <c r="C33" s="25">
        <v>42615</v>
      </c>
      <c r="D33" s="26">
        <v>16088129.710000001</v>
      </c>
      <c r="E33" s="27">
        <v>0</v>
      </c>
      <c r="F33" s="26">
        <f t="shared" si="0"/>
        <v>16088129.710000001</v>
      </c>
      <c r="G33" s="26">
        <v>144900.38</v>
      </c>
      <c r="H33" s="26">
        <v>0</v>
      </c>
      <c r="I33" s="26">
        <f t="shared" si="1"/>
        <v>144900.38</v>
      </c>
      <c r="J33" s="26">
        <v>7092283.8600000003</v>
      </c>
      <c r="K33" s="27">
        <f t="shared" si="2"/>
        <v>380.92291657866951</v>
      </c>
      <c r="L33" s="27">
        <f t="shared" si="3"/>
        <v>166.42693558606126</v>
      </c>
      <c r="M33" s="28">
        <f t="shared" si="4"/>
        <v>547.34985216473081</v>
      </c>
    </row>
    <row r="34" spans="1:13" ht="15" customHeight="1">
      <c r="A34" s="18" t="s">
        <v>9</v>
      </c>
      <c r="B34" s="26" t="s">
        <v>6</v>
      </c>
      <c r="C34" s="25">
        <v>21165</v>
      </c>
      <c r="D34" s="26">
        <v>9719334.6899999995</v>
      </c>
      <c r="E34" s="27">
        <v>0</v>
      </c>
      <c r="F34" s="26">
        <f t="shared" si="0"/>
        <v>9719334.6899999995</v>
      </c>
      <c r="G34" s="26">
        <v>175124.87</v>
      </c>
      <c r="H34" s="26">
        <v>0</v>
      </c>
      <c r="I34" s="26">
        <f t="shared" si="1"/>
        <v>175124.87</v>
      </c>
      <c r="J34" s="26">
        <v>1349842.97</v>
      </c>
      <c r="K34" s="27">
        <f t="shared" si="2"/>
        <v>467.49159272383645</v>
      </c>
      <c r="L34" s="27">
        <f t="shared" si="3"/>
        <v>63.777130640207886</v>
      </c>
      <c r="M34" s="28">
        <f t="shared" si="4"/>
        <v>531.26872336404438</v>
      </c>
    </row>
    <row r="35" spans="1:13" ht="15" customHeight="1">
      <c r="A35" s="18" t="s">
        <v>38</v>
      </c>
      <c r="B35" s="26" t="s">
        <v>34</v>
      </c>
      <c r="C35" s="25">
        <v>24315</v>
      </c>
      <c r="D35" s="26">
        <v>7155851.1100000003</v>
      </c>
      <c r="E35" s="27">
        <v>0</v>
      </c>
      <c r="F35" s="26">
        <f t="shared" si="0"/>
        <v>7155851.1100000003</v>
      </c>
      <c r="G35" s="26">
        <v>49356.99</v>
      </c>
      <c r="H35" s="26">
        <v>0</v>
      </c>
      <c r="I35" s="26">
        <f t="shared" si="1"/>
        <v>49356.99</v>
      </c>
      <c r="J35" s="26">
        <v>5237438.92</v>
      </c>
      <c r="K35" s="27">
        <f t="shared" si="2"/>
        <v>296.3277030639523</v>
      </c>
      <c r="L35" s="27">
        <f t="shared" si="3"/>
        <v>215.39950318733293</v>
      </c>
      <c r="M35" s="28">
        <f t="shared" si="4"/>
        <v>511.72720625128522</v>
      </c>
    </row>
    <row r="36" spans="1:13" ht="15" customHeight="1">
      <c r="A36" s="18" t="s">
        <v>2</v>
      </c>
      <c r="B36" s="26" t="s">
        <v>0</v>
      </c>
      <c r="C36" s="25">
        <v>20641</v>
      </c>
      <c r="D36" s="26">
        <v>7004481.3399999999</v>
      </c>
      <c r="E36" s="27">
        <v>0</v>
      </c>
      <c r="F36" s="26">
        <f t="shared" si="0"/>
        <v>7004481.3399999999</v>
      </c>
      <c r="G36" s="26">
        <v>184875.24</v>
      </c>
      <c r="H36" s="26">
        <v>0</v>
      </c>
      <c r="I36" s="26">
        <f t="shared" si="1"/>
        <v>184875.24</v>
      </c>
      <c r="J36" s="26">
        <v>3340182.87</v>
      </c>
      <c r="K36" s="27">
        <f t="shared" si="2"/>
        <v>348.30466450268881</v>
      </c>
      <c r="L36" s="27">
        <f t="shared" si="3"/>
        <v>161.82272515866481</v>
      </c>
      <c r="M36" s="28">
        <f t="shared" si="4"/>
        <v>510.12738966135356</v>
      </c>
    </row>
    <row r="37" spans="1:13" ht="15" customHeight="1">
      <c r="A37" s="18" t="s">
        <v>51</v>
      </c>
      <c r="B37" s="26" t="s">
        <v>43</v>
      </c>
      <c r="C37" s="25">
        <v>21556</v>
      </c>
      <c r="D37" s="26">
        <v>8051749.2999999998</v>
      </c>
      <c r="E37" s="27">
        <v>0</v>
      </c>
      <c r="F37" s="26">
        <f t="shared" si="0"/>
        <v>8051749.2999999998</v>
      </c>
      <c r="G37" s="26">
        <v>93742.57</v>
      </c>
      <c r="H37" s="26">
        <v>0</v>
      </c>
      <c r="I37" s="26">
        <f t="shared" si="1"/>
        <v>93742.57</v>
      </c>
      <c r="J37" s="26">
        <v>2718714.79</v>
      </c>
      <c r="K37" s="27">
        <f t="shared" si="2"/>
        <v>377.87585219892372</v>
      </c>
      <c r="L37" s="27">
        <f t="shared" si="3"/>
        <v>126.12334338467248</v>
      </c>
      <c r="M37" s="28">
        <f t="shared" si="4"/>
        <v>503.99919558359625</v>
      </c>
    </row>
    <row r="38" spans="1:13" ht="15" customHeight="1">
      <c r="A38" s="18" t="s">
        <v>4</v>
      </c>
      <c r="B38" s="26" t="s">
        <v>0</v>
      </c>
      <c r="C38" s="25">
        <v>20656</v>
      </c>
      <c r="D38" s="26">
        <v>6359529.4000000004</v>
      </c>
      <c r="E38" s="27">
        <v>0</v>
      </c>
      <c r="F38" s="26">
        <f t="shared" si="0"/>
        <v>6359529.4000000004</v>
      </c>
      <c r="G38" s="26">
        <v>215272.23</v>
      </c>
      <c r="H38" s="26">
        <v>0</v>
      </c>
      <c r="I38" s="26">
        <f t="shared" si="1"/>
        <v>215272.23</v>
      </c>
      <c r="J38" s="26">
        <v>3827115.72</v>
      </c>
      <c r="K38" s="27">
        <f t="shared" si="2"/>
        <v>318.29984653369485</v>
      </c>
      <c r="L38" s="27">
        <f t="shared" si="3"/>
        <v>185.27864639814098</v>
      </c>
      <c r="M38" s="28">
        <f t="shared" si="4"/>
        <v>503.57849293183585</v>
      </c>
    </row>
    <row r="39" spans="1:13" ht="15" customHeight="1">
      <c r="A39" s="18" t="s">
        <v>17</v>
      </c>
      <c r="B39" s="26" t="s">
        <v>16</v>
      </c>
      <c r="C39" s="25">
        <v>37975</v>
      </c>
      <c r="D39" s="26">
        <v>11251566.550000001</v>
      </c>
      <c r="E39" s="27">
        <v>0</v>
      </c>
      <c r="F39" s="26">
        <f t="shared" si="0"/>
        <v>11251566.550000001</v>
      </c>
      <c r="G39" s="26">
        <v>237413.66</v>
      </c>
      <c r="H39" s="26">
        <v>0</v>
      </c>
      <c r="I39" s="26">
        <f t="shared" si="1"/>
        <v>237413.66</v>
      </c>
      <c r="J39" s="26">
        <v>7447537.6299999999</v>
      </c>
      <c r="K39" s="27">
        <f t="shared" si="2"/>
        <v>302.54062435813034</v>
      </c>
      <c r="L39" s="27">
        <f t="shared" si="3"/>
        <v>196.11685661619487</v>
      </c>
      <c r="M39" s="28">
        <f t="shared" si="4"/>
        <v>498.65748097432521</v>
      </c>
    </row>
    <row r="40" spans="1:13" ht="15" customHeight="1">
      <c r="A40" s="18" t="s">
        <v>54</v>
      </c>
      <c r="B40" s="26" t="s">
        <v>43</v>
      </c>
      <c r="C40" s="25">
        <v>45040</v>
      </c>
      <c r="D40" s="26">
        <v>14523138.23</v>
      </c>
      <c r="E40" s="27">
        <v>0</v>
      </c>
      <c r="F40" s="26">
        <f t="shared" si="0"/>
        <v>14523138.23</v>
      </c>
      <c r="G40" s="26">
        <v>370187.96</v>
      </c>
      <c r="H40" s="26">
        <v>0</v>
      </c>
      <c r="I40" s="26">
        <f t="shared" si="1"/>
        <v>370187.96</v>
      </c>
      <c r="J40" s="26">
        <v>7283325.8600000003</v>
      </c>
      <c r="K40" s="27">
        <f t="shared" si="2"/>
        <v>330.66887633214924</v>
      </c>
      <c r="L40" s="27">
        <f t="shared" si="3"/>
        <v>161.70794538188278</v>
      </c>
      <c r="M40" s="28">
        <f t="shared" si="4"/>
        <v>492.37682171403196</v>
      </c>
    </row>
    <row r="41" spans="1:13" ht="15" customHeight="1">
      <c r="A41" s="18" t="s">
        <v>5</v>
      </c>
      <c r="B41" s="26" t="s">
        <v>0</v>
      </c>
      <c r="C41" s="25">
        <v>23901</v>
      </c>
      <c r="D41" s="26">
        <v>6483990.0099999998</v>
      </c>
      <c r="E41" s="27">
        <v>0</v>
      </c>
      <c r="F41" s="26">
        <f t="shared" si="0"/>
        <v>6483990.0099999998</v>
      </c>
      <c r="G41" s="26">
        <v>1203645.26</v>
      </c>
      <c r="H41" s="26">
        <v>0</v>
      </c>
      <c r="I41" s="26">
        <f t="shared" si="1"/>
        <v>1203645.26</v>
      </c>
      <c r="J41" s="26">
        <v>3984866.3</v>
      </c>
      <c r="K41" s="27">
        <f t="shared" si="2"/>
        <v>321.64492155139948</v>
      </c>
      <c r="L41" s="27">
        <f t="shared" si="3"/>
        <v>166.72383163884356</v>
      </c>
      <c r="M41" s="28">
        <f t="shared" si="4"/>
        <v>488.36875319024313</v>
      </c>
    </row>
    <row r="42" spans="1:13" ht="15" customHeight="1">
      <c r="A42" s="18" t="s">
        <v>29</v>
      </c>
      <c r="B42" s="26" t="s">
        <v>28</v>
      </c>
      <c r="C42" s="25">
        <v>41467</v>
      </c>
      <c r="D42" s="26">
        <v>15910617.15</v>
      </c>
      <c r="E42" s="27">
        <v>0</v>
      </c>
      <c r="F42" s="26">
        <f t="shared" ref="F42:F58" si="5">D42-E42</f>
        <v>15910617.15</v>
      </c>
      <c r="G42" s="26">
        <v>56964.67</v>
      </c>
      <c r="H42" s="26">
        <v>0</v>
      </c>
      <c r="I42" s="26">
        <f t="shared" ref="I42:I58" si="6">G42-H42</f>
        <v>56964.67</v>
      </c>
      <c r="J42" s="26">
        <v>3885975.32</v>
      </c>
      <c r="K42" s="27">
        <f t="shared" ref="K42:K58" si="7">(F42+I42)/C42</f>
        <v>385.06720572985751</v>
      </c>
      <c r="L42" s="27">
        <f t="shared" ref="L42:L58" si="8">J42/C42</f>
        <v>93.712477873972077</v>
      </c>
      <c r="M42" s="28">
        <f t="shared" ref="M42:M58" si="9">(F42+I42+J42)/C42</f>
        <v>478.77968360382954</v>
      </c>
    </row>
    <row r="43" spans="1:13" ht="15" customHeight="1">
      <c r="A43" s="18" t="s">
        <v>18</v>
      </c>
      <c r="B43" s="26" t="s">
        <v>16</v>
      </c>
      <c r="C43" s="25">
        <v>21758</v>
      </c>
      <c r="D43" s="26">
        <v>6561997.6500000004</v>
      </c>
      <c r="E43" s="27">
        <v>0</v>
      </c>
      <c r="F43" s="26">
        <f t="shared" si="5"/>
        <v>6561997.6500000004</v>
      </c>
      <c r="G43" s="26">
        <v>180654.78</v>
      </c>
      <c r="H43" s="26">
        <v>0</v>
      </c>
      <c r="I43" s="26">
        <f t="shared" si="6"/>
        <v>180654.78</v>
      </c>
      <c r="J43" s="26">
        <v>3661719.68</v>
      </c>
      <c r="K43" s="27">
        <f t="shared" si="7"/>
        <v>309.89302463461718</v>
      </c>
      <c r="L43" s="27">
        <f t="shared" si="8"/>
        <v>168.2930269326225</v>
      </c>
      <c r="M43" s="28">
        <f t="shared" si="9"/>
        <v>478.1860515672397</v>
      </c>
    </row>
    <row r="44" spans="1:13" ht="15" customHeight="1">
      <c r="A44" s="18" t="s">
        <v>47</v>
      </c>
      <c r="B44" s="26" t="s">
        <v>43</v>
      </c>
      <c r="C44" s="25">
        <v>27398</v>
      </c>
      <c r="D44" s="26">
        <v>8446463.1699999999</v>
      </c>
      <c r="E44" s="27">
        <v>0</v>
      </c>
      <c r="F44" s="26">
        <f t="shared" si="5"/>
        <v>8446463.1699999999</v>
      </c>
      <c r="G44" s="26">
        <v>124018.2</v>
      </c>
      <c r="H44" s="26">
        <v>0</v>
      </c>
      <c r="I44" s="26">
        <f t="shared" si="6"/>
        <v>124018.2</v>
      </c>
      <c r="J44" s="26">
        <v>4462585.01</v>
      </c>
      <c r="K44" s="27">
        <f t="shared" si="7"/>
        <v>312.81412402365135</v>
      </c>
      <c r="L44" s="27">
        <f t="shared" si="8"/>
        <v>162.87995510621212</v>
      </c>
      <c r="M44" s="28">
        <f t="shared" si="9"/>
        <v>475.69407912986344</v>
      </c>
    </row>
    <row r="45" spans="1:13" ht="15" customHeight="1">
      <c r="A45" s="18" t="s">
        <v>46</v>
      </c>
      <c r="B45" s="26" t="s">
        <v>43</v>
      </c>
      <c r="C45" s="25">
        <v>21476</v>
      </c>
      <c r="D45" s="26">
        <v>8610758.1899999995</v>
      </c>
      <c r="E45" s="27">
        <v>0</v>
      </c>
      <c r="F45" s="26">
        <f t="shared" si="5"/>
        <v>8610758.1899999995</v>
      </c>
      <c r="G45" s="26">
        <v>121798.75</v>
      </c>
      <c r="H45" s="26">
        <v>0</v>
      </c>
      <c r="I45" s="26">
        <f t="shared" si="6"/>
        <v>121798.75</v>
      </c>
      <c r="J45" s="26">
        <v>1347290.97</v>
      </c>
      <c r="K45" s="27">
        <f t="shared" si="7"/>
        <v>406.6193397280685</v>
      </c>
      <c r="L45" s="27">
        <f t="shared" si="8"/>
        <v>62.734725740361334</v>
      </c>
      <c r="M45" s="28">
        <f t="shared" si="9"/>
        <v>469.35406546842989</v>
      </c>
    </row>
    <row r="46" spans="1:13" ht="15" customHeight="1">
      <c r="A46" s="18" t="s">
        <v>22</v>
      </c>
      <c r="B46" s="26" t="s">
        <v>21</v>
      </c>
      <c r="C46" s="25">
        <v>30072</v>
      </c>
      <c r="D46" s="26">
        <v>8960328.8300000001</v>
      </c>
      <c r="E46" s="27">
        <v>0</v>
      </c>
      <c r="F46" s="26">
        <f t="shared" si="5"/>
        <v>8960328.8300000001</v>
      </c>
      <c r="G46" s="26">
        <v>115692.5</v>
      </c>
      <c r="H46" s="26">
        <v>0</v>
      </c>
      <c r="I46" s="26">
        <f t="shared" si="6"/>
        <v>115692.5</v>
      </c>
      <c r="J46" s="26">
        <v>4519133.8499999996</v>
      </c>
      <c r="K46" s="27">
        <f t="shared" si="7"/>
        <v>301.80970105081138</v>
      </c>
      <c r="L46" s="27">
        <f t="shared" si="8"/>
        <v>150.27712988826815</v>
      </c>
      <c r="M46" s="28">
        <f t="shared" si="9"/>
        <v>452.0868309390795</v>
      </c>
    </row>
    <row r="47" spans="1:13" ht="15" customHeight="1">
      <c r="A47" s="18" t="s">
        <v>25</v>
      </c>
      <c r="B47" s="26" t="s">
        <v>21</v>
      </c>
      <c r="C47" s="25">
        <v>23365</v>
      </c>
      <c r="D47" s="26">
        <v>7675327.4100000001</v>
      </c>
      <c r="E47" s="27">
        <v>0</v>
      </c>
      <c r="F47" s="26">
        <f t="shared" si="5"/>
        <v>7675327.4100000001</v>
      </c>
      <c r="G47" s="26">
        <v>164794.63</v>
      </c>
      <c r="H47" s="26">
        <v>0</v>
      </c>
      <c r="I47" s="26">
        <f t="shared" si="6"/>
        <v>164794.63</v>
      </c>
      <c r="J47" s="26">
        <v>2661717.85</v>
      </c>
      <c r="K47" s="27">
        <f t="shared" si="7"/>
        <v>335.54984121549325</v>
      </c>
      <c r="L47" s="27">
        <f t="shared" si="8"/>
        <v>113.91901776160925</v>
      </c>
      <c r="M47" s="28">
        <f t="shared" si="9"/>
        <v>449.46885897710251</v>
      </c>
    </row>
    <row r="48" spans="1:13" ht="15" customHeight="1">
      <c r="A48" s="18" t="s">
        <v>48</v>
      </c>
      <c r="B48" s="26" t="s">
        <v>43</v>
      </c>
      <c r="C48" s="25">
        <v>40270</v>
      </c>
      <c r="D48" s="26">
        <v>14463553.25</v>
      </c>
      <c r="E48" s="27">
        <v>0</v>
      </c>
      <c r="F48" s="26">
        <f t="shared" si="5"/>
        <v>14463553.25</v>
      </c>
      <c r="G48" s="26">
        <v>171511.82</v>
      </c>
      <c r="H48" s="26">
        <v>0</v>
      </c>
      <c r="I48" s="26">
        <f t="shared" si="6"/>
        <v>171511.82</v>
      </c>
      <c r="J48" s="26">
        <v>3403436.69</v>
      </c>
      <c r="K48" s="27">
        <f t="shared" si="7"/>
        <v>363.42351800347654</v>
      </c>
      <c r="L48" s="27">
        <f t="shared" si="8"/>
        <v>84.515438043208349</v>
      </c>
      <c r="M48" s="28">
        <f t="shared" si="9"/>
        <v>447.93895604668489</v>
      </c>
    </row>
    <row r="49" spans="1:13" ht="15" customHeight="1">
      <c r="A49" s="18" t="s">
        <v>13</v>
      </c>
      <c r="B49" s="26" t="s">
        <v>12</v>
      </c>
      <c r="C49" s="25">
        <v>24713</v>
      </c>
      <c r="D49" s="26">
        <v>7804487.7400000002</v>
      </c>
      <c r="E49" s="27">
        <v>0</v>
      </c>
      <c r="F49" s="26">
        <f t="shared" si="5"/>
        <v>7804487.7400000002</v>
      </c>
      <c r="G49" s="26">
        <v>-33344.58</v>
      </c>
      <c r="H49" s="26">
        <v>0</v>
      </c>
      <c r="I49" s="26">
        <f t="shared" si="6"/>
        <v>-33344.58</v>
      </c>
      <c r="J49" s="26">
        <v>3253313.8</v>
      </c>
      <c r="K49" s="27">
        <f t="shared" si="7"/>
        <v>314.45567757860238</v>
      </c>
      <c r="L49" s="27">
        <f t="shared" si="8"/>
        <v>131.64382308906244</v>
      </c>
      <c r="M49" s="28">
        <f t="shared" si="9"/>
        <v>446.09950066766481</v>
      </c>
    </row>
    <row r="50" spans="1:13" ht="15" customHeight="1">
      <c r="A50" s="18" t="s">
        <v>50</v>
      </c>
      <c r="B50" s="26" t="s">
        <v>43</v>
      </c>
      <c r="C50" s="25">
        <v>38277</v>
      </c>
      <c r="D50" s="26">
        <v>11425930.74</v>
      </c>
      <c r="E50" s="27">
        <v>0</v>
      </c>
      <c r="F50" s="26">
        <f t="shared" si="5"/>
        <v>11425930.74</v>
      </c>
      <c r="G50" s="26">
        <v>544528.99</v>
      </c>
      <c r="H50" s="26">
        <v>0</v>
      </c>
      <c r="I50" s="26">
        <f t="shared" si="6"/>
        <v>544528.99</v>
      </c>
      <c r="J50" s="26">
        <v>4383232.42</v>
      </c>
      <c r="K50" s="27">
        <f t="shared" si="7"/>
        <v>312.73244324267836</v>
      </c>
      <c r="L50" s="27">
        <f t="shared" si="8"/>
        <v>114.51347859027614</v>
      </c>
      <c r="M50" s="28">
        <f t="shared" si="9"/>
        <v>427.24592183295454</v>
      </c>
    </row>
    <row r="51" spans="1:13" ht="15" customHeight="1">
      <c r="A51" s="18" t="s">
        <v>45</v>
      </c>
      <c r="B51" s="26" t="s">
        <v>43</v>
      </c>
      <c r="C51" s="25">
        <v>27258</v>
      </c>
      <c r="D51" s="26">
        <v>8357412.5899999999</v>
      </c>
      <c r="E51" s="27">
        <v>0</v>
      </c>
      <c r="F51" s="26">
        <f t="shared" si="5"/>
        <v>8357412.5899999999</v>
      </c>
      <c r="G51" s="26">
        <v>89159.67</v>
      </c>
      <c r="H51" s="26">
        <v>0</v>
      </c>
      <c r="I51" s="26">
        <f t="shared" si="6"/>
        <v>89159.67</v>
      </c>
      <c r="J51" s="26">
        <v>3017346.95</v>
      </c>
      <c r="K51" s="27">
        <f t="shared" si="7"/>
        <v>309.8749820236261</v>
      </c>
      <c r="L51" s="27">
        <f t="shared" si="8"/>
        <v>110.69583058184753</v>
      </c>
      <c r="M51" s="28">
        <f t="shared" si="9"/>
        <v>420.57081260547363</v>
      </c>
    </row>
    <row r="52" spans="1:13" ht="15" customHeight="1">
      <c r="A52" s="18" t="s">
        <v>11</v>
      </c>
      <c r="B52" s="26" t="s">
        <v>6</v>
      </c>
      <c r="C52" s="25">
        <v>20745</v>
      </c>
      <c r="D52" s="26">
        <v>7085299.9199999999</v>
      </c>
      <c r="E52" s="27">
        <v>0</v>
      </c>
      <c r="F52" s="26">
        <f t="shared" si="5"/>
        <v>7085299.9199999999</v>
      </c>
      <c r="G52" s="26">
        <v>66161.27</v>
      </c>
      <c r="H52" s="26">
        <v>0</v>
      </c>
      <c r="I52" s="26">
        <f t="shared" si="6"/>
        <v>66161.27</v>
      </c>
      <c r="J52" s="26">
        <v>1429620.68</v>
      </c>
      <c r="K52" s="27">
        <f t="shared" si="7"/>
        <v>344.73179995179561</v>
      </c>
      <c r="L52" s="27">
        <f t="shared" si="8"/>
        <v>68.91398794890334</v>
      </c>
      <c r="M52" s="28">
        <f t="shared" si="9"/>
        <v>413.64578790069891</v>
      </c>
    </row>
    <row r="53" spans="1:13" ht="15" customHeight="1">
      <c r="A53" s="18" t="s">
        <v>40</v>
      </c>
      <c r="B53" s="26" t="s">
        <v>34</v>
      </c>
      <c r="C53" s="25">
        <v>24824</v>
      </c>
      <c r="D53" s="26">
        <v>6358154.1600000001</v>
      </c>
      <c r="E53" s="27">
        <v>0</v>
      </c>
      <c r="F53" s="26">
        <f t="shared" si="5"/>
        <v>6358154.1600000001</v>
      </c>
      <c r="G53" s="26">
        <v>112889.45</v>
      </c>
      <c r="H53" s="26">
        <v>0</v>
      </c>
      <c r="I53" s="26">
        <f t="shared" si="6"/>
        <v>112889.45</v>
      </c>
      <c r="J53" s="26">
        <v>3592681.29</v>
      </c>
      <c r="K53" s="27">
        <f t="shared" si="7"/>
        <v>260.676909845311</v>
      </c>
      <c r="L53" s="27">
        <f t="shared" si="8"/>
        <v>144.72612350950692</v>
      </c>
      <c r="M53" s="28">
        <f t="shared" si="9"/>
        <v>405.40303335481792</v>
      </c>
    </row>
    <row r="54" spans="1:13" ht="15" customHeight="1">
      <c r="A54" s="18" t="s">
        <v>24</v>
      </c>
      <c r="B54" s="26" t="s">
        <v>21</v>
      </c>
      <c r="C54" s="25">
        <v>22855</v>
      </c>
      <c r="D54" s="26">
        <v>7531787.3200000003</v>
      </c>
      <c r="E54" s="27">
        <v>0</v>
      </c>
      <c r="F54" s="26">
        <f t="shared" si="5"/>
        <v>7531787.3200000003</v>
      </c>
      <c r="G54" s="26">
        <v>152793.97</v>
      </c>
      <c r="H54" s="26">
        <v>0</v>
      </c>
      <c r="I54" s="26">
        <f t="shared" si="6"/>
        <v>152793.97</v>
      </c>
      <c r="J54" s="26">
        <v>1505586.95</v>
      </c>
      <c r="K54" s="27">
        <f t="shared" si="7"/>
        <v>336.23195318311093</v>
      </c>
      <c r="L54" s="27">
        <f t="shared" si="8"/>
        <v>65.875604900459422</v>
      </c>
      <c r="M54" s="28">
        <f t="shared" si="9"/>
        <v>402.10755808357032</v>
      </c>
    </row>
    <row r="55" spans="1:13" ht="15" customHeight="1">
      <c r="A55" s="18" t="s">
        <v>1</v>
      </c>
      <c r="B55" s="26" t="s">
        <v>0</v>
      </c>
      <c r="C55" s="25">
        <v>22059</v>
      </c>
      <c r="D55" s="26">
        <v>6086655.1200000001</v>
      </c>
      <c r="E55" s="27">
        <v>0</v>
      </c>
      <c r="F55" s="26">
        <f t="shared" si="5"/>
        <v>6086655.1200000001</v>
      </c>
      <c r="G55" s="26">
        <v>60549.599999999999</v>
      </c>
      <c r="H55" s="26">
        <v>0</v>
      </c>
      <c r="I55" s="26">
        <f t="shared" si="6"/>
        <v>60549.599999999999</v>
      </c>
      <c r="J55" s="26">
        <v>2671991.9300000002</v>
      </c>
      <c r="K55" s="27">
        <f t="shared" si="7"/>
        <v>278.67105127158982</v>
      </c>
      <c r="L55" s="27">
        <f t="shared" si="8"/>
        <v>121.12933179201234</v>
      </c>
      <c r="M55" s="28">
        <f t="shared" si="9"/>
        <v>399.80038306360217</v>
      </c>
    </row>
    <row r="56" spans="1:13" ht="15" customHeight="1">
      <c r="A56" s="18" t="s">
        <v>49</v>
      </c>
      <c r="B56" s="26" t="s">
        <v>43</v>
      </c>
      <c r="C56" s="25">
        <v>30418</v>
      </c>
      <c r="D56" s="26">
        <v>7682161.7000000002</v>
      </c>
      <c r="E56" s="27">
        <v>0</v>
      </c>
      <c r="F56" s="26">
        <f t="shared" si="5"/>
        <v>7682161.7000000002</v>
      </c>
      <c r="G56" s="26">
        <v>28354.14</v>
      </c>
      <c r="H56" s="26">
        <v>0</v>
      </c>
      <c r="I56" s="26">
        <f t="shared" si="6"/>
        <v>28354.14</v>
      </c>
      <c r="J56" s="26">
        <v>4346937.54</v>
      </c>
      <c r="K56" s="27">
        <f t="shared" si="7"/>
        <v>253.48529949372082</v>
      </c>
      <c r="L56" s="27">
        <f t="shared" si="8"/>
        <v>142.90675060819251</v>
      </c>
      <c r="M56" s="28">
        <f t="shared" si="9"/>
        <v>396.3920501019133</v>
      </c>
    </row>
    <row r="57" spans="1:13" ht="15" customHeight="1">
      <c r="A57" s="18" t="s">
        <v>53</v>
      </c>
      <c r="B57" s="26" t="s">
        <v>43</v>
      </c>
      <c r="C57" s="25">
        <v>23047</v>
      </c>
      <c r="D57" s="26">
        <v>6298193.6699999999</v>
      </c>
      <c r="E57" s="27">
        <v>0</v>
      </c>
      <c r="F57" s="26">
        <f t="shared" si="5"/>
        <v>6298193.6699999999</v>
      </c>
      <c r="G57" s="26">
        <v>-158044.32</v>
      </c>
      <c r="H57" s="26">
        <v>0</v>
      </c>
      <c r="I57" s="26">
        <f t="shared" si="6"/>
        <v>-158044.32</v>
      </c>
      <c r="J57" s="26">
        <v>2239932.06</v>
      </c>
      <c r="K57" s="27">
        <f t="shared" si="7"/>
        <v>266.41859461101228</v>
      </c>
      <c r="L57" s="27">
        <f t="shared" si="8"/>
        <v>97.189745303076322</v>
      </c>
      <c r="M57" s="28">
        <f t="shared" si="9"/>
        <v>363.60833991408862</v>
      </c>
    </row>
    <row r="58" spans="1:13" ht="15" customHeight="1">
      <c r="A58" s="18" t="s">
        <v>56</v>
      </c>
      <c r="B58" s="26" t="s">
        <v>43</v>
      </c>
      <c r="C58" s="25">
        <v>38173</v>
      </c>
      <c r="D58" s="26">
        <v>8938664.1099999994</v>
      </c>
      <c r="E58" s="27">
        <v>0</v>
      </c>
      <c r="F58" s="26">
        <f t="shared" si="5"/>
        <v>8938664.1099999994</v>
      </c>
      <c r="G58" s="26">
        <v>284981.59999999998</v>
      </c>
      <c r="H58" s="26">
        <v>0</v>
      </c>
      <c r="I58" s="26">
        <f t="shared" si="6"/>
        <v>284981.59999999998</v>
      </c>
      <c r="J58" s="26">
        <v>4172390.99</v>
      </c>
      <c r="K58" s="27">
        <f t="shared" si="7"/>
        <v>241.62747779844389</v>
      </c>
      <c r="L58" s="27">
        <f t="shared" si="8"/>
        <v>109.3021504728473</v>
      </c>
      <c r="M58" s="28">
        <f t="shared" si="9"/>
        <v>350.92962827129122</v>
      </c>
    </row>
    <row r="59" spans="1:13">
      <c r="B59" s="19"/>
    </row>
    <row r="60" spans="1:13">
      <c r="B60" s="19"/>
    </row>
    <row r="61" spans="1:13">
      <c r="B61" s="19"/>
    </row>
    <row r="62" spans="1:13">
      <c r="B62" s="19"/>
    </row>
    <row r="63" spans="1:13">
      <c r="B63" s="19"/>
    </row>
    <row r="64" spans="1:13">
      <c r="B64" s="19"/>
    </row>
    <row r="65" spans="2:2">
      <c r="B65" s="19"/>
    </row>
  </sheetData>
  <sortState ref="A10:M58">
    <sortCondition descending="1" ref="M10:M58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4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20-49,9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2018-01-26T06:33:22Z</dcterms:modified>
</cp:coreProperties>
</file>