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32" yWindow="456" windowWidth="14688" windowHeight="11016" activeTab="1"/>
  </bookViews>
  <sheets>
    <sheet name="Orden ALFABETICO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F16" i="2" l="1"/>
  <c r="G16" i="2" s="1"/>
  <c r="F30" i="2"/>
  <c r="G30" i="2" s="1"/>
  <c r="F21" i="2"/>
  <c r="G21" i="2" s="1"/>
  <c r="F14" i="2"/>
  <c r="G14" i="2" s="1"/>
  <c r="F51" i="2"/>
  <c r="G51" i="2" s="1"/>
  <c r="F48" i="2"/>
  <c r="G48" i="2" s="1"/>
  <c r="F26" i="2"/>
  <c r="G26" i="2" s="1"/>
  <c r="F52" i="2"/>
  <c r="G52" i="2" s="1"/>
  <c r="F13" i="2"/>
  <c r="G13" i="2" s="1"/>
  <c r="F27" i="2"/>
  <c r="G27" i="2" s="1"/>
  <c r="F22" i="2"/>
  <c r="G22" i="2" s="1"/>
  <c r="F24" i="2"/>
  <c r="G24" i="2" s="1"/>
  <c r="F19" i="2"/>
  <c r="G19" i="2" s="1"/>
  <c r="F43" i="2"/>
  <c r="G43" i="2" s="1"/>
  <c r="F28" i="2"/>
  <c r="G28" i="2" s="1"/>
  <c r="F40" i="2"/>
  <c r="G40" i="2" s="1"/>
  <c r="F31" i="2"/>
  <c r="G31" i="2" s="1"/>
  <c r="F35" i="2"/>
  <c r="G35" i="2" s="1"/>
  <c r="F23" i="2"/>
  <c r="G23" i="2" s="1"/>
  <c r="F46" i="2"/>
  <c r="G46" i="2" s="1"/>
  <c r="F15" i="2"/>
  <c r="G15" i="2" s="1"/>
  <c r="F12" i="2"/>
  <c r="G12" i="2" s="1"/>
  <c r="F39" i="2"/>
  <c r="G39" i="2" s="1"/>
  <c r="F34" i="2"/>
  <c r="G34" i="2" s="1"/>
  <c r="F33" i="2"/>
  <c r="G33" i="2" s="1"/>
  <c r="F17" i="2"/>
  <c r="G17" i="2" s="1"/>
  <c r="F32" i="2"/>
  <c r="G32" i="2" s="1"/>
  <c r="F45" i="2"/>
  <c r="G45" i="2" s="1"/>
  <c r="F25" i="2"/>
  <c r="G25" i="2" s="1"/>
  <c r="F55" i="2"/>
  <c r="G55" i="2" s="1"/>
  <c r="F18" i="2"/>
  <c r="G18" i="2" s="1"/>
  <c r="F47" i="2"/>
  <c r="G47" i="2" s="1"/>
  <c r="F53" i="2"/>
  <c r="G53" i="2" s="1"/>
  <c r="F20" i="2"/>
  <c r="G20" i="2" s="1"/>
  <c r="F29" i="2"/>
  <c r="G29" i="2" s="1"/>
  <c r="F41" i="2"/>
  <c r="G41" i="2" s="1"/>
  <c r="F42" i="2"/>
  <c r="G42" i="2" s="1"/>
  <c r="F11" i="2"/>
  <c r="G11" i="2" s="1"/>
  <c r="F54" i="2"/>
  <c r="G54" i="2" s="1"/>
  <c r="F36" i="2"/>
  <c r="G36" i="2" s="1"/>
  <c r="F10" i="2"/>
  <c r="G10" i="2" s="1"/>
  <c r="F44" i="2"/>
  <c r="G44" i="2" s="1"/>
  <c r="F50" i="2"/>
  <c r="G50" i="2" s="1"/>
  <c r="F49" i="2"/>
  <c r="G49" i="2" s="1"/>
  <c r="F38" i="2"/>
  <c r="G38" i="2" s="1"/>
  <c r="F37" i="2"/>
  <c r="G37" i="2" s="1"/>
  <c r="G56" i="2" s="1"/>
  <c r="G56" i="1"/>
  <c r="F11" i="1" l="1"/>
  <c r="G11" i="1" s="1"/>
  <c r="F12" i="1"/>
  <c r="G12" i="1" s="1"/>
  <c r="F13" i="1"/>
  <c r="G13" i="1" s="1"/>
  <c r="F14" i="1"/>
  <c r="G14" i="1" s="1"/>
  <c r="F40" i="1"/>
  <c r="G40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10" i="1"/>
  <c r="G10" i="1" s="1"/>
</calcChain>
</file>

<file path=xl/sharedStrings.xml><?xml version="1.0" encoding="utf-8"?>
<sst xmlns="http://schemas.openxmlformats.org/spreadsheetml/2006/main" count="114" uniqueCount="58">
  <si>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</si>
  <si>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</si>
  <si>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</si>
  <si>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</si>
  <si>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</si>
  <si>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</si>
  <si>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Sevilla</t>
  </si>
  <si>
    <t>Málaga</t>
  </si>
  <si>
    <t>Unidad: euros</t>
  </si>
  <si>
    <t>Compensaciones IAE</t>
  </si>
  <si>
    <t>Capitales de Provincia</t>
  </si>
  <si>
    <t xml:space="preserve">Población </t>
  </si>
  <si>
    <t>Albacete</t>
  </si>
  <si>
    <t>Almería</t>
  </si>
  <si>
    <t>Ávila</t>
  </si>
  <si>
    <t>Badajoz</t>
  </si>
  <si>
    <t>Burgos</t>
  </si>
  <si>
    <t>Cáceres</t>
  </si>
  <si>
    <t>Cádiz</t>
  </si>
  <si>
    <t>Ciudad Real</t>
  </si>
  <si>
    <t>Córdoba</t>
  </si>
  <si>
    <t>Coruña (A)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</si>
  <si>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</si>
  <si>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</si>
  <si>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</si>
  <si>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</si>
  <si>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</si>
  <si>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</si>
  <si>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</si>
  <si>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</si>
  <si>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</si>
  <si>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</si>
  <si>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</si>
  <si>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</si>
  <si>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</si>
  <si>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</si>
  <si>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</si>
  <si>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 de Mallorca</t>
  </si>
  <si>
    <t>Pontevedra</t>
  </si>
  <si>
    <t>Salamanca</t>
  </si>
  <si>
    <t>Santa Cruz de Tenerife</t>
  </si>
  <si>
    <t>Santander</t>
  </si>
  <si>
    <t>Segovia</t>
  </si>
  <si>
    <t>Soria</t>
  </si>
  <si>
    <t>Tarragona</t>
  </si>
  <si>
    <t>Teruel</t>
  </si>
  <si>
    <t>Toledo</t>
  </si>
  <si>
    <t>Valladolid</t>
  </si>
  <si>
    <t>Zamora</t>
  </si>
  <si>
    <t>Zaragoza</t>
  </si>
  <si>
    <t>Palmas de Gran Canaria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</si>
  <si>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</si>
  <si>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Alicante/Alacant</t>
  </si>
  <si>
    <t>València</t>
  </si>
  <si>
    <t>Castellón de La Plana</t>
  </si>
  <si>
    <t>Participación en los tributos del Estado 2021. Participación total definitiva.</t>
  </si>
  <si>
    <t>Participación en los tributos del Estado 2021 Participación total definitiva.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</si>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</sst>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2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/>
    <xf numFmtId="4" fontId="9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zoomScaleNormal="100" workbookViewId="0">
      <selection activeCell="H10" sqref="H10"/>
    </sheetView>
  </sheetViews>
  <sheetFormatPr baseColWidth="10" defaultRowHeight="16.8" x14ac:dyDescent="0.45"/>
  <cols>
    <col min="1" max="1" width="36.6640625" style="1" customWidth="1"/>
    <col min="2" max="3" width="15.21875" style="1" bestFit="1" customWidth="1"/>
    <col min="4" max="4" width="16.5546875" style="1" bestFit="1" customWidth="1"/>
    <col min="5" max="5" width="16.5546875" style="1" customWidth="1"/>
    <col min="6" max="7" width="17.109375" style="1" bestFit="1" customWidth="1"/>
    <col min="8" max="16384" width="11.5546875" style="1"/>
  </cols>
  <sheetData>
    <row r="2" spans="1:7" ht="24.75" customHeight="1" x14ac:dyDescent="0.45"/>
    <row r="3" spans="1:7" ht="21.6" x14ac:dyDescent="0.55000000000000004">
      <c r="A3" s="11" t="s">
        <v>55</v>
      </c>
      <c r="B3" s="11"/>
      <c r="C3" s="11"/>
      <c r="D3" s="11"/>
      <c r="E3" s="11"/>
      <c r="F3" s="11"/>
      <c r="G3" s="11"/>
    </row>
    <row r="4" spans="1:7" ht="21.6" x14ac:dyDescent="0.55000000000000004">
      <c r="A4" s="12" t="s">
        <v>10</v>
      </c>
      <c r="B4" s="12"/>
      <c r="C4" s="12"/>
      <c r="D4" s="12"/>
      <c r="E4" s="12"/>
      <c r="F4" s="12"/>
      <c r="G4" s="12"/>
    </row>
    <row r="5" spans="1:7" ht="21.6" x14ac:dyDescent="0.55000000000000004">
      <c r="A5" s="2"/>
    </row>
    <row r="6" spans="1:7" ht="15" customHeight="1" x14ac:dyDescent="0.45">
      <c r="A6" s="8" t="s">
        <v>51</v>
      </c>
      <c r="B6" s="3"/>
      <c r="C6" s="3"/>
      <c r="D6" s="3"/>
      <c r="E6" s="3"/>
      <c r="F6" s="3"/>
      <c r="G6" s="3"/>
    </row>
    <row r="7" spans="1:7" x14ac:dyDescent="0.45">
      <c r="A7" s="9" t="s">
        <v>8</v>
      </c>
    </row>
    <row r="9" spans="1:7" ht="50.4" x14ac:dyDescent="0.45">
      <c r="B9" s="4" t="s">
        <v>11</v>
      </c>
      <c r="C9" s="4" t="s">
        <v>0</v>
      </c>
      <c r="D9" s="4" t="s">
        <v>1</v>
      </c>
      <c r="E9" s="4" t="s">
        <v>9</v>
      </c>
      <c r="F9" s="4" t="s">
        <v>2</v>
      </c>
      <c r="G9" s="4" t="s">
        <v>3</v>
      </c>
    </row>
    <row r="10" spans="1:7" ht="16.8" customHeight="1" x14ac:dyDescent="0.45">
      <c r="A10" s="5" t="s">
        <v>12</v>
      </c>
      <c r="B10" s="10">
        <v>172722</v>
      </c>
      <c r="C10" s="6">
        <v>8220213.4699999997</v>
      </c>
      <c r="D10" s="6">
        <v>34247508.350000001</v>
      </c>
      <c r="E10" s="6">
        <v>3371310.52</v>
      </c>
      <c r="F10" s="6">
        <f>SUM(C10:E10)</f>
        <v>45839032.340000004</v>
      </c>
      <c r="G10" s="7">
        <f>F10/B10</f>
        <v>265.39197288127747</v>
      </c>
    </row>
    <row r="11" spans="1:7" ht="16.8" customHeight="1" x14ac:dyDescent="0.45">
      <c r="A11" s="5" t="s">
        <v>52</v>
      </c>
      <c r="B11" s="10">
        <v>337304</v>
      </c>
      <c r="C11" s="6">
        <v>15807048.98</v>
      </c>
      <c r="D11" s="6">
        <v>68648467.840000004</v>
      </c>
      <c r="E11" s="6">
        <v>4680474.7799999993</v>
      </c>
      <c r="F11" s="6">
        <f>SUM(C11:E11)</f>
        <v>89135991.600000009</v>
      </c>
      <c r="G11" s="7">
        <f>F11/B11</f>
        <v>264.2601083888718</v>
      </c>
    </row>
    <row r="12" spans="1:7" ht="16.8" customHeight="1" x14ac:dyDescent="0.45">
      <c r="A12" s="5" t="s">
        <v>13</v>
      </c>
      <c r="B12" s="10">
        <v>200753</v>
      </c>
      <c r="C12" s="6">
        <v>8548036.7300000004</v>
      </c>
      <c r="D12" s="6">
        <v>40512049.689999998</v>
      </c>
      <c r="E12" s="6">
        <v>392414.51999999996</v>
      </c>
      <c r="F12" s="6">
        <f>SUM(C12:E12)</f>
        <v>49452500.940000005</v>
      </c>
      <c r="G12" s="7">
        <f>F12/B12</f>
        <v>246.33505322460937</v>
      </c>
    </row>
    <row r="13" spans="1:7" ht="16.8" customHeight="1" x14ac:dyDescent="0.45">
      <c r="A13" s="5" t="s">
        <v>14</v>
      </c>
      <c r="B13" s="10">
        <v>57949</v>
      </c>
      <c r="C13" s="6">
        <v>2927458.62</v>
      </c>
      <c r="D13" s="6">
        <v>10451279.58</v>
      </c>
      <c r="E13" s="6">
        <v>731973.3</v>
      </c>
      <c r="F13" s="6">
        <f>SUM(C13:E13)</f>
        <v>14110711.5</v>
      </c>
      <c r="G13" s="7">
        <f>F13/B13</f>
        <v>243.50224335191288</v>
      </c>
    </row>
    <row r="14" spans="1:7" ht="16.8" customHeight="1" x14ac:dyDescent="0.45">
      <c r="A14" s="5" t="s">
        <v>15</v>
      </c>
      <c r="B14" s="10">
        <v>150610</v>
      </c>
      <c r="C14" s="6">
        <v>6310729.6900000004</v>
      </c>
      <c r="D14" s="6">
        <v>30682253.66</v>
      </c>
      <c r="E14" s="6">
        <v>1146131.2999999998</v>
      </c>
      <c r="F14" s="6">
        <f>SUM(C14:E14)</f>
        <v>38139114.649999999</v>
      </c>
      <c r="G14" s="7">
        <f>F14/B14</f>
        <v>253.23095843569484</v>
      </c>
    </row>
    <row r="15" spans="1:7" ht="16.8" customHeight="1" x14ac:dyDescent="0.45">
      <c r="A15" s="5" t="s">
        <v>5</v>
      </c>
      <c r="B15" s="10">
        <v>1636732</v>
      </c>
      <c r="C15" s="6">
        <v>120530797.88</v>
      </c>
      <c r="D15" s="6">
        <v>1032743910.84</v>
      </c>
      <c r="E15" s="6">
        <v>100260310.26000001</v>
      </c>
      <c r="F15" s="6">
        <f>SUM(C15:E15)</f>
        <v>1253535018.98</v>
      </c>
      <c r="G15" s="7">
        <f>F15/B15</f>
        <v>765.87677089468525</v>
      </c>
    </row>
    <row r="16" spans="1:7" ht="16.8" customHeight="1" x14ac:dyDescent="0.45">
      <c r="A16" s="5" t="s">
        <v>16</v>
      </c>
      <c r="B16" s="10">
        <v>174051</v>
      </c>
      <c r="C16" s="6">
        <v>9828987.9800000004</v>
      </c>
      <c r="D16" s="6">
        <v>35240062.869999997</v>
      </c>
      <c r="E16" s="6">
        <v>1620556.07</v>
      </c>
      <c r="F16" s="6">
        <f>SUM(C16:E16)</f>
        <v>46689606.919999994</v>
      </c>
      <c r="G16" s="7">
        <f>F16/B16</f>
        <v>268.25244853519945</v>
      </c>
    </row>
    <row r="17" spans="1:7" ht="16.8" customHeight="1" x14ac:dyDescent="0.45">
      <c r="A17" s="5" t="s">
        <v>17</v>
      </c>
      <c r="B17" s="10">
        <v>95418</v>
      </c>
      <c r="C17" s="6">
        <v>4491719.0199999996</v>
      </c>
      <c r="D17" s="6">
        <v>16716016.49</v>
      </c>
      <c r="E17" s="6">
        <v>0</v>
      </c>
      <c r="F17" s="6">
        <f>SUM(C17:E17)</f>
        <v>21207735.509999998</v>
      </c>
      <c r="G17" s="7">
        <f>F17/B17</f>
        <v>222.26137112494496</v>
      </c>
    </row>
    <row r="18" spans="1:7" ht="16.8" customHeight="1" x14ac:dyDescent="0.45">
      <c r="A18" s="5" t="s">
        <v>18</v>
      </c>
      <c r="B18" s="10">
        <v>114244</v>
      </c>
      <c r="C18" s="6">
        <v>5311959.83</v>
      </c>
      <c r="D18" s="6">
        <v>57144289.450000003</v>
      </c>
      <c r="E18" s="6">
        <v>3229846.18</v>
      </c>
      <c r="F18" s="6">
        <f>SUM(C18:E18)</f>
        <v>65686095.460000001</v>
      </c>
      <c r="G18" s="7">
        <f>F18/B18</f>
        <v>574.96319684184732</v>
      </c>
    </row>
    <row r="19" spans="1:7" ht="16.8" customHeight="1" x14ac:dyDescent="0.45">
      <c r="A19" s="5" t="s">
        <v>54</v>
      </c>
      <c r="B19" s="10">
        <v>172589</v>
      </c>
      <c r="C19" s="6">
        <v>8720364.2400000002</v>
      </c>
      <c r="D19" s="6">
        <v>34558771.649999999</v>
      </c>
      <c r="E19" s="6">
        <v>1015945.88</v>
      </c>
      <c r="F19" s="6">
        <f>SUM(C19:E19)</f>
        <v>44295081.770000003</v>
      </c>
      <c r="G19" s="7">
        <f>F19/B19</f>
        <v>256.65066585935375</v>
      </c>
    </row>
    <row r="20" spans="1:7" ht="16.8" customHeight="1" x14ac:dyDescent="0.45">
      <c r="A20" s="5" t="s">
        <v>19</v>
      </c>
      <c r="B20" s="10">
        <v>75104</v>
      </c>
      <c r="C20" s="6">
        <v>3792771.61</v>
      </c>
      <c r="D20" s="6">
        <v>13876273.07</v>
      </c>
      <c r="E20" s="6">
        <v>1623806.1300000001</v>
      </c>
      <c r="F20" s="6">
        <f>SUM(C20:E20)</f>
        <v>19292850.809999999</v>
      </c>
      <c r="G20" s="7">
        <f>F20/B20</f>
        <v>256.88180136876861</v>
      </c>
    </row>
    <row r="21" spans="1:7" ht="16.8" customHeight="1" x14ac:dyDescent="0.45">
      <c r="A21" s="5" t="s">
        <v>20</v>
      </c>
      <c r="B21" s="10">
        <v>322071</v>
      </c>
      <c r="C21" s="6">
        <v>14128518.859999999</v>
      </c>
      <c r="D21" s="6">
        <v>72190390.680000007</v>
      </c>
      <c r="E21" s="6">
        <v>8195123.3000000007</v>
      </c>
      <c r="F21" s="6">
        <f>SUM(C21:E21)</f>
        <v>94514032.840000004</v>
      </c>
      <c r="G21" s="7">
        <f>F21/B21</f>
        <v>293.45713473116177</v>
      </c>
    </row>
    <row r="22" spans="1:7" ht="16.8" customHeight="1" x14ac:dyDescent="0.45">
      <c r="A22" s="5" t="s">
        <v>21</v>
      </c>
      <c r="B22" s="10">
        <v>245468</v>
      </c>
      <c r="C22" s="6">
        <v>13987119.16</v>
      </c>
      <c r="D22" s="6">
        <v>52823441.909999996</v>
      </c>
      <c r="E22" s="6">
        <v>10737423.370000001</v>
      </c>
      <c r="F22" s="6">
        <f>SUM(C22:E22)</f>
        <v>77547984.439999998</v>
      </c>
      <c r="G22" s="7">
        <f>F22/B22</f>
        <v>315.91891586683397</v>
      </c>
    </row>
    <row r="23" spans="1:7" ht="16.8" customHeight="1" x14ac:dyDescent="0.45">
      <c r="A23" s="5" t="s">
        <v>22</v>
      </c>
      <c r="B23" s="10">
        <v>53988</v>
      </c>
      <c r="C23" s="6">
        <v>2517161.4500000002</v>
      </c>
      <c r="D23" s="6">
        <v>9081480.9100000001</v>
      </c>
      <c r="E23" s="6">
        <v>1431210.19</v>
      </c>
      <c r="F23" s="6">
        <f>SUM(C23:E23)</f>
        <v>13029852.549999999</v>
      </c>
      <c r="G23" s="7">
        <f>F23/B23</f>
        <v>241.34719845150772</v>
      </c>
    </row>
    <row r="24" spans="1:7" ht="16.8" customHeight="1" x14ac:dyDescent="0.45">
      <c r="A24" s="5" t="s">
        <v>23</v>
      </c>
      <c r="B24" s="10">
        <v>101932</v>
      </c>
      <c r="C24" s="6">
        <v>6549918.6900000004</v>
      </c>
      <c r="D24" s="6">
        <v>15194945.550000001</v>
      </c>
      <c r="E24" s="6">
        <v>3702169.8600000003</v>
      </c>
      <c r="F24" s="6">
        <f>SUM(C24:E24)</f>
        <v>25447034.100000001</v>
      </c>
      <c r="G24" s="7">
        <f>F24/B24</f>
        <v>249.64715790919439</v>
      </c>
    </row>
    <row r="25" spans="1:7" ht="16.8" customHeight="1" x14ac:dyDescent="0.45">
      <c r="A25" s="5" t="s">
        <v>24</v>
      </c>
      <c r="B25" s="10">
        <v>231775</v>
      </c>
      <c r="C25" s="6">
        <v>11899860.33</v>
      </c>
      <c r="D25" s="6">
        <v>51430181.530000001</v>
      </c>
      <c r="E25" s="6">
        <v>13796484.789999999</v>
      </c>
      <c r="F25" s="6">
        <f>SUM(C25:E25)</f>
        <v>77126526.650000006</v>
      </c>
      <c r="G25" s="7">
        <f>F25/B25</f>
        <v>332.76464955236764</v>
      </c>
    </row>
    <row r="26" spans="1:7" ht="16.8" customHeight="1" x14ac:dyDescent="0.45">
      <c r="A26" s="5" t="s">
        <v>25</v>
      </c>
      <c r="B26" s="10">
        <v>87064</v>
      </c>
      <c r="C26" s="6">
        <v>4291123.5</v>
      </c>
      <c r="D26" s="6">
        <v>13166829.279999999</v>
      </c>
      <c r="E26" s="6">
        <v>451479.7</v>
      </c>
      <c r="F26" s="6">
        <f>SUM(C26:E26)</f>
        <v>17909432.48</v>
      </c>
      <c r="G26" s="7">
        <f>F26/B26</f>
        <v>205.7042231002481</v>
      </c>
    </row>
    <row r="27" spans="1:7" ht="16.8" customHeight="1" x14ac:dyDescent="0.45">
      <c r="A27" s="5" t="s">
        <v>26</v>
      </c>
      <c r="B27" s="10">
        <v>142538</v>
      </c>
      <c r="C27" s="6">
        <v>5984542.1100000003</v>
      </c>
      <c r="D27" s="6">
        <v>33698332.579999998</v>
      </c>
      <c r="E27" s="6">
        <v>3951200.6399999997</v>
      </c>
      <c r="F27" s="6">
        <f>SUM(C27:E27)</f>
        <v>43634075.329999998</v>
      </c>
      <c r="G27" s="7">
        <f>F27/B27</f>
        <v>306.12240476223883</v>
      </c>
    </row>
    <row r="28" spans="1:7" ht="16.8" customHeight="1" x14ac:dyDescent="0.45">
      <c r="A28" s="5" t="s">
        <v>27</v>
      </c>
      <c r="B28" s="10">
        <v>53429</v>
      </c>
      <c r="C28" s="6">
        <v>2958911.67</v>
      </c>
      <c r="D28" s="6">
        <v>8898126.1899999995</v>
      </c>
      <c r="E28" s="6">
        <v>1515235.88</v>
      </c>
      <c r="F28" s="6">
        <f>SUM(C28:E28)</f>
        <v>13372273.739999998</v>
      </c>
      <c r="G28" s="7">
        <f>F28/B28</f>
        <v>250.28119073911168</v>
      </c>
    </row>
    <row r="29" spans="1:7" ht="16.8" customHeight="1" x14ac:dyDescent="0.45">
      <c r="A29" s="5" t="s">
        <v>28</v>
      </c>
      <c r="B29" s="10">
        <v>111932</v>
      </c>
      <c r="C29" s="6">
        <v>5094167.75</v>
      </c>
      <c r="D29" s="6">
        <v>25368428.100000001</v>
      </c>
      <c r="E29" s="6">
        <v>1924158.22</v>
      </c>
      <c r="F29" s="6">
        <f>SUM(C29:E29)</f>
        <v>32386754.07</v>
      </c>
      <c r="G29" s="7">
        <f>F29/B29</f>
        <v>289.34311966193764</v>
      </c>
    </row>
    <row r="30" spans="1:7" ht="16.8" customHeight="1" x14ac:dyDescent="0.45">
      <c r="A30" s="5" t="s">
        <v>29</v>
      </c>
      <c r="B30" s="10">
        <v>122051</v>
      </c>
      <c r="C30" s="6">
        <v>7102625.3899999997</v>
      </c>
      <c r="D30" s="6">
        <v>30142193.09</v>
      </c>
      <c r="E30" s="6">
        <v>3874316.16</v>
      </c>
      <c r="F30" s="6">
        <f>SUM(C30:E30)</f>
        <v>41119134.640000001</v>
      </c>
      <c r="G30" s="7">
        <f>F30/B30</f>
        <v>336.90125144406846</v>
      </c>
    </row>
    <row r="31" spans="1:7" ht="16.8" customHeight="1" x14ac:dyDescent="0.45">
      <c r="A31" s="5" t="s">
        <v>30</v>
      </c>
      <c r="B31" s="10">
        <v>140080</v>
      </c>
      <c r="C31" s="6">
        <v>8019646.9900000002</v>
      </c>
      <c r="D31" s="6">
        <v>26206461.399999999</v>
      </c>
      <c r="E31" s="6">
        <v>5231364.9400000004</v>
      </c>
      <c r="F31" s="6">
        <f>SUM(C31:E31)</f>
        <v>39457473.329999998</v>
      </c>
      <c r="G31" s="7">
        <f>F31/B31</f>
        <v>281.67813627926898</v>
      </c>
    </row>
    <row r="32" spans="1:7" ht="16.8" customHeight="1" x14ac:dyDescent="0.45">
      <c r="A32" s="5" t="s">
        <v>31</v>
      </c>
      <c r="B32" s="10">
        <v>150808</v>
      </c>
      <c r="C32" s="6">
        <v>7842353.3399999999</v>
      </c>
      <c r="D32" s="6">
        <v>29483199.899999999</v>
      </c>
      <c r="E32" s="6">
        <v>4991176.01</v>
      </c>
      <c r="F32" s="6">
        <f>SUM(C32:E32)</f>
        <v>42316729.249999993</v>
      </c>
      <c r="G32" s="7">
        <f>F32/B32</f>
        <v>280.60002950771838</v>
      </c>
    </row>
    <row r="33" spans="1:7" ht="16.8" customHeight="1" x14ac:dyDescent="0.45">
      <c r="A33" s="5" t="s">
        <v>32</v>
      </c>
      <c r="B33" s="10">
        <v>97613</v>
      </c>
      <c r="C33" s="6">
        <v>4753751.2699999996</v>
      </c>
      <c r="D33" s="6">
        <v>18345290.370000001</v>
      </c>
      <c r="E33" s="6">
        <v>2555606.06</v>
      </c>
      <c r="F33" s="6">
        <f>SUM(C33:E33)</f>
        <v>25654647.699999999</v>
      </c>
      <c r="G33" s="7">
        <f>F33/B33</f>
        <v>262.81999016524435</v>
      </c>
    </row>
    <row r="34" spans="1:7" ht="16.8" customHeight="1" x14ac:dyDescent="0.45">
      <c r="A34" s="5" t="s">
        <v>4</v>
      </c>
      <c r="B34" s="10">
        <v>3305408</v>
      </c>
      <c r="C34" s="6">
        <v>263418904.78</v>
      </c>
      <c r="D34" s="6">
        <v>1454766989.05</v>
      </c>
      <c r="E34" s="6">
        <v>114889622.83999999</v>
      </c>
      <c r="F34" s="6">
        <f>SUM(C34:E34)</f>
        <v>1833075516.6699998</v>
      </c>
      <c r="G34" s="7">
        <f>F34/B34</f>
        <v>554.56860897958734</v>
      </c>
    </row>
    <row r="35" spans="1:7" ht="16.8" customHeight="1" x14ac:dyDescent="0.45">
      <c r="A35" s="5" t="s">
        <v>7</v>
      </c>
      <c r="B35" s="10">
        <v>577405</v>
      </c>
      <c r="C35" s="6">
        <v>24421603.370000001</v>
      </c>
      <c r="D35" s="6">
        <v>227628777.80000001</v>
      </c>
      <c r="E35" s="6">
        <v>18327132.870000001</v>
      </c>
      <c r="F35" s="6">
        <f>SUM(C35:E35)</f>
        <v>270377514.04000002</v>
      </c>
      <c r="G35" s="7">
        <f>F35/B35</f>
        <v>468.26320180808966</v>
      </c>
    </row>
    <row r="36" spans="1:7" ht="16.8" customHeight="1" x14ac:dyDescent="0.45">
      <c r="A36" s="5" t="s">
        <v>33</v>
      </c>
      <c r="B36" s="10">
        <v>460349</v>
      </c>
      <c r="C36" s="6">
        <v>20390494.050000001</v>
      </c>
      <c r="D36" s="6">
        <v>87333282.950000003</v>
      </c>
      <c r="E36" s="6">
        <v>7274395.3400000008</v>
      </c>
      <c r="F36" s="6">
        <f>SUM(C36:E36)</f>
        <v>114998172.34</v>
      </c>
      <c r="G36" s="7">
        <f>F36/B36</f>
        <v>249.80649972086397</v>
      </c>
    </row>
    <row r="37" spans="1:7" ht="16.8" customHeight="1" x14ac:dyDescent="0.45">
      <c r="A37" s="5" t="s">
        <v>34</v>
      </c>
      <c r="B37" s="10">
        <v>104596</v>
      </c>
      <c r="C37" s="6">
        <v>5105463.37</v>
      </c>
      <c r="D37" s="6">
        <v>23921901.870000001</v>
      </c>
      <c r="E37" s="6">
        <v>3452622.09</v>
      </c>
      <c r="F37" s="6">
        <f>SUM(C37:E37)</f>
        <v>32479987.330000002</v>
      </c>
      <c r="G37" s="7">
        <f>F37/B37</f>
        <v>310.52800613790203</v>
      </c>
    </row>
    <row r="38" spans="1:7" ht="16.8" customHeight="1" x14ac:dyDescent="0.45">
      <c r="A38" s="5" t="s">
        <v>35</v>
      </c>
      <c r="B38" s="10">
        <v>217552</v>
      </c>
      <c r="C38" s="6">
        <v>11832670.83</v>
      </c>
      <c r="D38" s="6">
        <v>42998545.049999997</v>
      </c>
      <c r="E38" s="6">
        <v>5862959.6200000001</v>
      </c>
      <c r="F38" s="6">
        <f>SUM(C38:E38)</f>
        <v>60694175.499999993</v>
      </c>
      <c r="G38" s="7">
        <f>F38/B38</f>
        <v>278.98698012429207</v>
      </c>
    </row>
    <row r="39" spans="1:7" ht="16.8" customHeight="1" x14ac:dyDescent="0.45">
      <c r="A39" s="5" t="s">
        <v>36</v>
      </c>
      <c r="B39" s="10">
        <v>77090</v>
      </c>
      <c r="C39" s="6">
        <v>3913503.78</v>
      </c>
      <c r="D39" s="6">
        <v>15902551.84</v>
      </c>
      <c r="E39" s="6">
        <v>2530135.58</v>
      </c>
      <c r="F39" s="6">
        <f>SUM(C39:E39)</f>
        <v>22346191.200000003</v>
      </c>
      <c r="G39" s="7">
        <f>F39/B39</f>
        <v>289.87146452198732</v>
      </c>
    </row>
    <row r="40" spans="1:7" ht="16.8" customHeight="1" x14ac:dyDescent="0.45">
      <c r="A40" s="5" t="s">
        <v>37</v>
      </c>
      <c r="B40" s="10">
        <v>419366</v>
      </c>
      <c r="C40" s="6">
        <v>26476894.059999999</v>
      </c>
      <c r="D40" s="6">
        <v>70403693.799999997</v>
      </c>
      <c r="E40" s="6">
        <v>12679713.959999999</v>
      </c>
      <c r="F40" s="6">
        <f>SUM(C40:E40)</f>
        <v>109560301.81999999</v>
      </c>
      <c r="G40" s="7">
        <f>F40/B40</f>
        <v>261.25222793454878</v>
      </c>
    </row>
    <row r="41" spans="1:7" ht="16.8" customHeight="1" x14ac:dyDescent="0.45">
      <c r="A41" s="5" t="s">
        <v>50</v>
      </c>
      <c r="B41" s="10">
        <v>378675</v>
      </c>
      <c r="C41" s="6">
        <v>9105408.9900000002</v>
      </c>
      <c r="D41" s="6">
        <v>93193194.310000002</v>
      </c>
      <c r="E41" s="6">
        <v>9318530.7899999991</v>
      </c>
      <c r="F41" s="6">
        <f>SUM(C41:E41)</f>
        <v>111617134.09</v>
      </c>
      <c r="G41" s="7">
        <f>F41/B41</f>
        <v>294.75707160493829</v>
      </c>
    </row>
    <row r="42" spans="1:7" ht="16.8" customHeight="1" x14ac:dyDescent="0.45">
      <c r="A42" s="5" t="s">
        <v>38</v>
      </c>
      <c r="B42" s="10">
        <v>83114</v>
      </c>
      <c r="C42" s="6">
        <v>4097053.99</v>
      </c>
      <c r="D42" s="6">
        <v>15605250.4</v>
      </c>
      <c r="E42" s="6">
        <v>1432534.3</v>
      </c>
      <c r="F42" s="6">
        <f>SUM(C42:E42)</f>
        <v>21134838.690000001</v>
      </c>
      <c r="G42" s="7">
        <f>F42/B42</f>
        <v>254.28734858146643</v>
      </c>
    </row>
    <row r="43" spans="1:7" ht="16.8" customHeight="1" x14ac:dyDescent="0.45">
      <c r="A43" s="5" t="s">
        <v>39</v>
      </c>
      <c r="B43" s="10">
        <v>143269</v>
      </c>
      <c r="C43" s="6">
        <v>7419789.7999999998</v>
      </c>
      <c r="D43" s="6">
        <v>34345296.409999996</v>
      </c>
      <c r="E43" s="6">
        <v>3816943.1799999997</v>
      </c>
      <c r="F43" s="6">
        <f>SUM(C43:E43)</f>
        <v>45582029.389999993</v>
      </c>
      <c r="G43" s="7">
        <f>F43/B43</f>
        <v>318.15695921657857</v>
      </c>
    </row>
    <row r="44" spans="1:7" ht="16.8" customHeight="1" x14ac:dyDescent="0.45">
      <c r="A44" s="5" t="s">
        <v>40</v>
      </c>
      <c r="B44" s="10">
        <v>208563</v>
      </c>
      <c r="C44" s="6">
        <v>4884931.18</v>
      </c>
      <c r="D44" s="6">
        <v>55110628.229999997</v>
      </c>
      <c r="E44" s="6">
        <v>4701664.2300000004</v>
      </c>
      <c r="F44" s="6">
        <f>SUM(C44:E44)</f>
        <v>64697223.640000001</v>
      </c>
      <c r="G44" s="7">
        <f>F44/B44</f>
        <v>310.2047038065237</v>
      </c>
    </row>
    <row r="45" spans="1:7" ht="16.8" customHeight="1" x14ac:dyDescent="0.45">
      <c r="A45" s="5" t="s">
        <v>41</v>
      </c>
      <c r="B45" s="10">
        <v>172221</v>
      </c>
      <c r="C45" s="6">
        <v>9434262.7699999996</v>
      </c>
      <c r="D45" s="6">
        <v>39097854.659999996</v>
      </c>
      <c r="E45" s="6">
        <v>5081049.1000000006</v>
      </c>
      <c r="F45" s="6">
        <f>SUM(C45:E45)</f>
        <v>53613166.529999994</v>
      </c>
      <c r="G45" s="7">
        <f>F45/B45</f>
        <v>311.30446652847212</v>
      </c>
    </row>
    <row r="46" spans="1:7" ht="16.8" customHeight="1" x14ac:dyDescent="0.45">
      <c r="A46" s="5" t="s">
        <v>42</v>
      </c>
      <c r="B46" s="10">
        <v>51258</v>
      </c>
      <c r="C46" s="6">
        <v>2575938.5099999998</v>
      </c>
      <c r="D46" s="6">
        <v>10772600.51</v>
      </c>
      <c r="E46" s="6">
        <v>2224151.06</v>
      </c>
      <c r="F46" s="6">
        <f>SUM(C46:E46)</f>
        <v>15572690.08</v>
      </c>
      <c r="G46" s="7">
        <f>F46/B46</f>
        <v>303.8099434234656</v>
      </c>
    </row>
    <row r="47" spans="1:7" ht="16.8" customHeight="1" x14ac:dyDescent="0.45">
      <c r="A47" s="5" t="s">
        <v>6</v>
      </c>
      <c r="B47" s="10">
        <v>684234</v>
      </c>
      <c r="C47" s="6">
        <v>33037717.850000001</v>
      </c>
      <c r="D47" s="6">
        <v>299727523.29000002</v>
      </c>
      <c r="E47" s="6">
        <v>17441925.420000002</v>
      </c>
      <c r="F47" s="6">
        <f>SUM(C47:E47)</f>
        <v>350207166.56000006</v>
      </c>
      <c r="G47" s="7">
        <f>F47/B47</f>
        <v>511.82368394438168</v>
      </c>
    </row>
    <row r="48" spans="1:7" ht="16.8" customHeight="1" x14ac:dyDescent="0.45">
      <c r="A48" s="5" t="s">
        <v>43</v>
      </c>
      <c r="B48" s="10">
        <v>39695</v>
      </c>
      <c r="C48" s="6">
        <v>2222632.17</v>
      </c>
      <c r="D48" s="6">
        <v>6552428.5300000003</v>
      </c>
      <c r="E48" s="6">
        <v>818834.02999999991</v>
      </c>
      <c r="F48" s="6">
        <f>SUM(C48:E48)</f>
        <v>9593894.7299999986</v>
      </c>
      <c r="G48" s="7">
        <f>F48/B48</f>
        <v>241.69025645547293</v>
      </c>
    </row>
    <row r="49" spans="1:7" ht="16.8" customHeight="1" x14ac:dyDescent="0.45">
      <c r="A49" s="5" t="s">
        <v>44</v>
      </c>
      <c r="B49" s="10">
        <v>135436</v>
      </c>
      <c r="C49" s="6">
        <v>7793026.1399999997</v>
      </c>
      <c r="D49" s="6">
        <v>29969196.039999999</v>
      </c>
      <c r="E49" s="6">
        <v>3440279.2100000004</v>
      </c>
      <c r="F49" s="6">
        <f>SUM(C49:E49)</f>
        <v>41202501.390000001</v>
      </c>
      <c r="G49" s="7">
        <f>F49/B49</f>
        <v>304.2211922236333</v>
      </c>
    </row>
    <row r="50" spans="1:7" ht="16.8" customHeight="1" x14ac:dyDescent="0.45">
      <c r="A50" s="5" t="s">
        <v>45</v>
      </c>
      <c r="B50" s="10">
        <v>35994</v>
      </c>
      <c r="C50" s="6">
        <v>2008000.06</v>
      </c>
      <c r="D50" s="6">
        <v>5918967.8099999996</v>
      </c>
      <c r="E50" s="6">
        <v>951381.07000000007</v>
      </c>
      <c r="F50" s="6">
        <f>SUM(C50:E50)</f>
        <v>8878348.9399999995</v>
      </c>
      <c r="G50" s="7">
        <f>F50/B50</f>
        <v>246.66191420792353</v>
      </c>
    </row>
    <row r="51" spans="1:7" ht="16.8" customHeight="1" x14ac:dyDescent="0.45">
      <c r="A51" s="5" t="s">
        <v>46</v>
      </c>
      <c r="B51" s="10">
        <v>85449</v>
      </c>
      <c r="C51" s="6">
        <v>4927633.97</v>
      </c>
      <c r="D51" s="6">
        <v>13623724.560000001</v>
      </c>
      <c r="E51" s="6">
        <v>2247850.85</v>
      </c>
      <c r="F51" s="6">
        <f>SUM(C51:E51)</f>
        <v>20799209.380000003</v>
      </c>
      <c r="G51" s="7">
        <f>F51/B51</f>
        <v>243.41079919016025</v>
      </c>
    </row>
    <row r="52" spans="1:7" ht="16.8" customHeight="1" x14ac:dyDescent="0.45">
      <c r="A52" s="5" t="s">
        <v>53</v>
      </c>
      <c r="B52" s="10">
        <v>789744</v>
      </c>
      <c r="C52" s="6">
        <v>44645563.130000003</v>
      </c>
      <c r="D52" s="6">
        <v>317819009.01999998</v>
      </c>
      <c r="E52" s="6">
        <v>31602126.700000003</v>
      </c>
      <c r="F52" s="6">
        <f>SUM(C52:E52)</f>
        <v>394066698.84999996</v>
      </c>
      <c r="G52" s="7">
        <f>F52/B52</f>
        <v>498.9803010215968</v>
      </c>
    </row>
    <row r="53" spans="1:7" ht="16.8" customHeight="1" x14ac:dyDescent="0.45">
      <c r="A53" s="5" t="s">
        <v>47</v>
      </c>
      <c r="B53" s="10">
        <v>297775</v>
      </c>
      <c r="C53" s="6">
        <v>16585591.91</v>
      </c>
      <c r="D53" s="6">
        <v>68139623.230000004</v>
      </c>
      <c r="E53" s="6">
        <v>8850830.4299999997</v>
      </c>
      <c r="F53" s="6">
        <f>SUM(C53:E53)</f>
        <v>93576045.569999993</v>
      </c>
      <c r="G53" s="7">
        <f>F53/B53</f>
        <v>314.25084567206784</v>
      </c>
    </row>
    <row r="54" spans="1:7" ht="16.8" customHeight="1" x14ac:dyDescent="0.45">
      <c r="A54" s="5" t="s">
        <v>48</v>
      </c>
      <c r="B54" s="10">
        <v>60297</v>
      </c>
      <c r="C54" s="6">
        <v>3009929.24</v>
      </c>
      <c r="D54" s="6">
        <v>12894525.67</v>
      </c>
      <c r="E54" s="6">
        <v>1764338.3800000001</v>
      </c>
      <c r="F54" s="6">
        <f>SUM(C54:E54)</f>
        <v>17668793.289999999</v>
      </c>
      <c r="G54" s="7">
        <f>F54/B54</f>
        <v>293.02939267293561</v>
      </c>
    </row>
    <row r="55" spans="1:7" ht="16.8" customHeight="1" x14ac:dyDescent="0.45">
      <c r="A55" s="5" t="s">
        <v>49</v>
      </c>
      <c r="B55" s="10">
        <v>675301</v>
      </c>
      <c r="C55" s="6">
        <v>37168976.109999999</v>
      </c>
      <c r="D55" s="6">
        <v>244037262.63999999</v>
      </c>
      <c r="E55" s="6">
        <v>20396500.300000001</v>
      </c>
      <c r="F55" s="6">
        <f>SUM(C55:E55)</f>
        <v>301602739.05000001</v>
      </c>
      <c r="G55" s="7">
        <f>F55/B55</f>
        <v>446.61971335745102</v>
      </c>
    </row>
    <row r="56" spans="1:7" x14ac:dyDescent="0.45">
      <c r="A56" s="13" t="s">
        <v>57</v>
      </c>
      <c r="G56" s="14">
        <f>AVERAGE(G10:G55)</f>
        <v>316.75386030896533</v>
      </c>
    </row>
  </sheetData>
  <sortState ref="A10:G55">
    <sortCondition ref="A10:A55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abSelected="1" workbookViewId="0">
      <selection activeCell="G15" sqref="G15"/>
    </sheetView>
  </sheetViews>
  <sheetFormatPr baseColWidth="10" defaultRowHeight="16.8" x14ac:dyDescent="0.45"/>
  <cols>
    <col min="1" max="1" width="40" style="1" customWidth="1"/>
    <col min="2" max="2" width="14" style="1" customWidth="1"/>
    <col min="3" max="3" width="13.6640625" style="1" bestFit="1" customWidth="1"/>
    <col min="4" max="4" width="16.5546875" style="1" bestFit="1" customWidth="1"/>
    <col min="5" max="5" width="16.6640625" style="1" customWidth="1"/>
    <col min="6" max="7" width="17.109375" style="1" bestFit="1" customWidth="1"/>
    <col min="8" max="8" width="4.44140625" style="1" customWidth="1"/>
    <col min="9" max="16384" width="11.5546875" style="1"/>
  </cols>
  <sheetData>
    <row r="2" spans="1:7" ht="24.75" customHeight="1" x14ac:dyDescent="0.45"/>
    <row r="3" spans="1:7" ht="21.6" x14ac:dyDescent="0.55000000000000004">
      <c r="A3" s="11" t="s">
        <v>56</v>
      </c>
      <c r="B3" s="11"/>
      <c r="C3" s="11"/>
      <c r="D3" s="11"/>
      <c r="E3" s="11"/>
      <c r="F3" s="11"/>
      <c r="G3" s="11"/>
    </row>
    <row r="4" spans="1:7" ht="21.6" x14ac:dyDescent="0.55000000000000004">
      <c r="A4" s="12" t="s">
        <v>10</v>
      </c>
      <c r="B4" s="12"/>
      <c r="C4" s="12"/>
      <c r="D4" s="12"/>
      <c r="E4" s="12"/>
      <c r="F4" s="12"/>
      <c r="G4" s="12"/>
    </row>
    <row r="5" spans="1:7" ht="21.6" x14ac:dyDescent="0.55000000000000004">
      <c r="A5" s="2"/>
    </row>
    <row r="6" spans="1:7" ht="15" customHeight="1" x14ac:dyDescent="0.45">
      <c r="A6" s="8" t="s">
        <v>51</v>
      </c>
      <c r="B6" s="3"/>
      <c r="C6" s="3"/>
      <c r="D6" s="3"/>
      <c r="E6" s="3"/>
      <c r="F6" s="3"/>
      <c r="G6" s="3"/>
    </row>
    <row r="7" spans="1:7" x14ac:dyDescent="0.45">
      <c r="A7" s="9" t="s">
        <v>8</v>
      </c>
    </row>
    <row r="9" spans="1:7" ht="50.4" x14ac:dyDescent="0.45">
      <c r="B9" s="4" t="s">
        <v>11</v>
      </c>
      <c r="C9" s="4" t="s">
        <v>0</v>
      </c>
      <c r="D9" s="4" t="s">
        <v>1</v>
      </c>
      <c r="E9" s="4" t="s">
        <v>9</v>
      </c>
      <c r="F9" s="4" t="s">
        <v>2</v>
      </c>
      <c r="G9" s="4" t="s">
        <v>3</v>
      </c>
    </row>
    <row r="10" spans="1:7" ht="17.25" customHeight="1" x14ac:dyDescent="0.45">
      <c r="A10" s="5" t="s">
        <v>5</v>
      </c>
      <c r="B10" s="10">
        <v>1636732</v>
      </c>
      <c r="C10" s="6">
        <v>120530797.88</v>
      </c>
      <c r="D10" s="6">
        <v>1032743910.84</v>
      </c>
      <c r="E10" s="6">
        <v>100260310.26000001</v>
      </c>
      <c r="F10" s="6">
        <f>SUM(C10:E10)</f>
        <v>1253535018.98</v>
      </c>
      <c r="G10" s="7">
        <f>F10/B10</f>
        <v>765.87677089468525</v>
      </c>
    </row>
    <row r="11" spans="1:7" ht="17.25" customHeight="1" x14ac:dyDescent="0.45">
      <c r="A11" s="5" t="s">
        <v>18</v>
      </c>
      <c r="B11" s="10">
        <v>114244</v>
      </c>
      <c r="C11" s="6">
        <v>5311959.83</v>
      </c>
      <c r="D11" s="6">
        <v>57144289.450000003</v>
      </c>
      <c r="E11" s="6">
        <v>3229846.18</v>
      </c>
      <c r="F11" s="6">
        <f>SUM(C11:E11)</f>
        <v>65686095.460000001</v>
      </c>
      <c r="G11" s="7">
        <f>F11/B11</f>
        <v>574.96319684184732</v>
      </c>
    </row>
    <row r="12" spans="1:7" ht="17.25" customHeight="1" x14ac:dyDescent="0.45">
      <c r="A12" s="5" t="s">
        <v>4</v>
      </c>
      <c r="B12" s="10">
        <v>3305408</v>
      </c>
      <c r="C12" s="6">
        <v>263418904.78</v>
      </c>
      <c r="D12" s="6">
        <v>1454766989.05</v>
      </c>
      <c r="E12" s="6">
        <v>114889622.83999999</v>
      </c>
      <c r="F12" s="6">
        <f>SUM(C12:E12)</f>
        <v>1833075516.6699998</v>
      </c>
      <c r="G12" s="7">
        <f>F12/B12</f>
        <v>554.56860897958734</v>
      </c>
    </row>
    <row r="13" spans="1:7" ht="17.25" customHeight="1" x14ac:dyDescent="0.45">
      <c r="A13" s="5" t="s">
        <v>6</v>
      </c>
      <c r="B13" s="10">
        <v>684234</v>
      </c>
      <c r="C13" s="6">
        <v>33037717.850000001</v>
      </c>
      <c r="D13" s="6">
        <v>299727523.29000002</v>
      </c>
      <c r="E13" s="6">
        <v>17441925.420000002</v>
      </c>
      <c r="F13" s="6">
        <f>SUM(C13:E13)</f>
        <v>350207166.56000006</v>
      </c>
      <c r="G13" s="7">
        <f>F13/B13</f>
        <v>511.82368394438168</v>
      </c>
    </row>
    <row r="14" spans="1:7" ht="17.25" customHeight="1" x14ac:dyDescent="0.45">
      <c r="A14" s="5" t="s">
        <v>53</v>
      </c>
      <c r="B14" s="10">
        <v>789744</v>
      </c>
      <c r="C14" s="6">
        <v>44645563.130000003</v>
      </c>
      <c r="D14" s="6">
        <v>317819009.01999998</v>
      </c>
      <c r="E14" s="6">
        <v>31602126.700000003</v>
      </c>
      <c r="F14" s="6">
        <f>SUM(C14:E14)</f>
        <v>394066698.84999996</v>
      </c>
      <c r="G14" s="7">
        <f>F14/B14</f>
        <v>498.9803010215968</v>
      </c>
    </row>
    <row r="15" spans="1:7" ht="17.25" customHeight="1" x14ac:dyDescent="0.45">
      <c r="A15" s="5" t="s">
        <v>7</v>
      </c>
      <c r="B15" s="10">
        <v>577405</v>
      </c>
      <c r="C15" s="6">
        <v>24421603.370000001</v>
      </c>
      <c r="D15" s="6">
        <v>227628777.80000001</v>
      </c>
      <c r="E15" s="6">
        <v>18327132.870000001</v>
      </c>
      <c r="F15" s="6">
        <f>SUM(C15:E15)</f>
        <v>270377514.04000002</v>
      </c>
      <c r="G15" s="7">
        <f>F15/B15</f>
        <v>468.26320180808966</v>
      </c>
    </row>
    <row r="16" spans="1:7" ht="17.25" customHeight="1" x14ac:dyDescent="0.45">
      <c r="A16" s="5" t="s">
        <v>49</v>
      </c>
      <c r="B16" s="10">
        <v>675301</v>
      </c>
      <c r="C16" s="6">
        <v>37168976.109999999</v>
      </c>
      <c r="D16" s="6">
        <v>244037262.63999999</v>
      </c>
      <c r="E16" s="6">
        <v>20396500.300000001</v>
      </c>
      <c r="F16" s="6">
        <f>SUM(C16:E16)</f>
        <v>301602739.05000001</v>
      </c>
      <c r="G16" s="7">
        <f>F16/B16</f>
        <v>446.61971335745102</v>
      </c>
    </row>
    <row r="17" spans="1:7" ht="17.25" customHeight="1" x14ac:dyDescent="0.45">
      <c r="A17" s="5" t="s">
        <v>29</v>
      </c>
      <c r="B17" s="10">
        <v>122051</v>
      </c>
      <c r="C17" s="6">
        <v>7102625.3899999997</v>
      </c>
      <c r="D17" s="6">
        <v>30142193.09</v>
      </c>
      <c r="E17" s="6">
        <v>3874316.16</v>
      </c>
      <c r="F17" s="6">
        <f>SUM(C17:E17)</f>
        <v>41119134.640000001</v>
      </c>
      <c r="G17" s="7">
        <f>F17/B17</f>
        <v>336.90125144406846</v>
      </c>
    </row>
    <row r="18" spans="1:7" ht="17.25" customHeight="1" x14ac:dyDescent="0.45">
      <c r="A18" s="5" t="s">
        <v>24</v>
      </c>
      <c r="B18" s="10">
        <v>231775</v>
      </c>
      <c r="C18" s="6">
        <v>11899860.33</v>
      </c>
      <c r="D18" s="6">
        <v>51430181.530000001</v>
      </c>
      <c r="E18" s="6">
        <v>13796484.789999999</v>
      </c>
      <c r="F18" s="6">
        <f>SUM(C18:E18)</f>
        <v>77126526.650000006</v>
      </c>
      <c r="G18" s="7">
        <f>F18/B18</f>
        <v>332.76464955236764</v>
      </c>
    </row>
    <row r="19" spans="1:7" ht="17.25" customHeight="1" x14ac:dyDescent="0.45">
      <c r="A19" s="5" t="s">
        <v>39</v>
      </c>
      <c r="B19" s="10">
        <v>143269</v>
      </c>
      <c r="C19" s="6">
        <v>7419789.7999999998</v>
      </c>
      <c r="D19" s="6">
        <v>34345296.409999996</v>
      </c>
      <c r="E19" s="6">
        <v>3816943.1799999997</v>
      </c>
      <c r="F19" s="6">
        <f>SUM(C19:E19)</f>
        <v>45582029.389999993</v>
      </c>
      <c r="G19" s="7">
        <f>F19/B19</f>
        <v>318.15695921657857</v>
      </c>
    </row>
    <row r="20" spans="1:7" ht="17.25" customHeight="1" x14ac:dyDescent="0.45">
      <c r="A20" s="5" t="s">
        <v>21</v>
      </c>
      <c r="B20" s="10">
        <v>245468</v>
      </c>
      <c r="C20" s="6">
        <v>13987119.16</v>
      </c>
      <c r="D20" s="6">
        <v>52823441.909999996</v>
      </c>
      <c r="E20" s="6">
        <v>10737423.370000001</v>
      </c>
      <c r="F20" s="6">
        <f>SUM(C20:E20)</f>
        <v>77547984.439999998</v>
      </c>
      <c r="G20" s="7">
        <f>F20/B20</f>
        <v>315.91891586683397</v>
      </c>
    </row>
    <row r="21" spans="1:7" ht="17.25" customHeight="1" x14ac:dyDescent="0.45">
      <c r="A21" s="5" t="s">
        <v>47</v>
      </c>
      <c r="B21" s="10">
        <v>297775</v>
      </c>
      <c r="C21" s="6">
        <v>16585591.91</v>
      </c>
      <c r="D21" s="6">
        <v>68139623.230000004</v>
      </c>
      <c r="E21" s="6">
        <v>8850830.4299999997</v>
      </c>
      <c r="F21" s="6">
        <f>SUM(C21:E21)</f>
        <v>93576045.569999993</v>
      </c>
      <c r="G21" s="7">
        <f>F21/B21</f>
        <v>314.25084567206784</v>
      </c>
    </row>
    <row r="22" spans="1:7" ht="17.25" customHeight="1" x14ac:dyDescent="0.45">
      <c r="A22" s="5" t="s">
        <v>41</v>
      </c>
      <c r="B22" s="10">
        <v>172221</v>
      </c>
      <c r="C22" s="6">
        <v>9434262.7699999996</v>
      </c>
      <c r="D22" s="6">
        <v>39097854.659999996</v>
      </c>
      <c r="E22" s="6">
        <v>5081049.1000000006</v>
      </c>
      <c r="F22" s="6">
        <f>SUM(C22:E22)</f>
        <v>53613166.529999994</v>
      </c>
      <c r="G22" s="7">
        <f>F22/B22</f>
        <v>311.30446652847212</v>
      </c>
    </row>
    <row r="23" spans="1:7" ht="17.25" customHeight="1" x14ac:dyDescent="0.45">
      <c r="A23" s="5" t="s">
        <v>34</v>
      </c>
      <c r="B23" s="10">
        <v>104596</v>
      </c>
      <c r="C23" s="6">
        <v>5105463.37</v>
      </c>
      <c r="D23" s="6">
        <v>23921901.870000001</v>
      </c>
      <c r="E23" s="6">
        <v>3452622.09</v>
      </c>
      <c r="F23" s="6">
        <f>SUM(C23:E23)</f>
        <v>32479987.330000002</v>
      </c>
      <c r="G23" s="7">
        <f>F23/B23</f>
        <v>310.52800613790203</v>
      </c>
    </row>
    <row r="24" spans="1:7" ht="17.25" customHeight="1" x14ac:dyDescent="0.45">
      <c r="A24" s="5" t="s">
        <v>40</v>
      </c>
      <c r="B24" s="10">
        <v>208563</v>
      </c>
      <c r="C24" s="6">
        <v>4884931.18</v>
      </c>
      <c r="D24" s="6">
        <v>55110628.229999997</v>
      </c>
      <c r="E24" s="6">
        <v>4701664.2300000004</v>
      </c>
      <c r="F24" s="6">
        <f>SUM(C24:E24)</f>
        <v>64697223.640000001</v>
      </c>
      <c r="G24" s="7">
        <f>F24/B24</f>
        <v>310.2047038065237</v>
      </c>
    </row>
    <row r="25" spans="1:7" ht="17.25" customHeight="1" x14ac:dyDescent="0.45">
      <c r="A25" s="5" t="s">
        <v>26</v>
      </c>
      <c r="B25" s="10">
        <v>142538</v>
      </c>
      <c r="C25" s="6">
        <v>5984542.1100000003</v>
      </c>
      <c r="D25" s="6">
        <v>33698332.579999998</v>
      </c>
      <c r="E25" s="6">
        <v>3951200.6399999997</v>
      </c>
      <c r="F25" s="6">
        <f>SUM(C25:E25)</f>
        <v>43634075.329999998</v>
      </c>
      <c r="G25" s="7">
        <f>F25/B25</f>
        <v>306.12240476223883</v>
      </c>
    </row>
    <row r="26" spans="1:7" ht="17.25" customHeight="1" x14ac:dyDescent="0.45">
      <c r="A26" s="5" t="s">
        <v>44</v>
      </c>
      <c r="B26" s="10">
        <v>135436</v>
      </c>
      <c r="C26" s="6">
        <v>7793026.1399999997</v>
      </c>
      <c r="D26" s="6">
        <v>29969196.039999999</v>
      </c>
      <c r="E26" s="6">
        <v>3440279.2100000004</v>
      </c>
      <c r="F26" s="6">
        <f>SUM(C26:E26)</f>
        <v>41202501.390000001</v>
      </c>
      <c r="G26" s="7">
        <f>F26/B26</f>
        <v>304.2211922236333</v>
      </c>
    </row>
    <row r="27" spans="1:7" ht="17.25" customHeight="1" x14ac:dyDescent="0.45">
      <c r="A27" s="5" t="s">
        <v>42</v>
      </c>
      <c r="B27" s="10">
        <v>51258</v>
      </c>
      <c r="C27" s="6">
        <v>2575938.5099999998</v>
      </c>
      <c r="D27" s="6">
        <v>10772600.51</v>
      </c>
      <c r="E27" s="6">
        <v>2224151.06</v>
      </c>
      <c r="F27" s="6">
        <f>SUM(C27:E27)</f>
        <v>15572690.08</v>
      </c>
      <c r="G27" s="7">
        <f>F27/B27</f>
        <v>303.8099434234656</v>
      </c>
    </row>
    <row r="28" spans="1:7" ht="17.25" customHeight="1" x14ac:dyDescent="0.45">
      <c r="A28" s="5" t="s">
        <v>50</v>
      </c>
      <c r="B28" s="10">
        <v>378675</v>
      </c>
      <c r="C28" s="6">
        <v>9105408.9900000002</v>
      </c>
      <c r="D28" s="6">
        <v>93193194.310000002</v>
      </c>
      <c r="E28" s="6">
        <v>9318530.7899999991</v>
      </c>
      <c r="F28" s="6">
        <f>SUM(C28:E28)</f>
        <v>111617134.09</v>
      </c>
      <c r="G28" s="7">
        <f>F28/B28</f>
        <v>294.75707160493829</v>
      </c>
    </row>
    <row r="29" spans="1:7" ht="17.25" customHeight="1" x14ac:dyDescent="0.45">
      <c r="A29" s="5" t="s">
        <v>20</v>
      </c>
      <c r="B29" s="10">
        <v>322071</v>
      </c>
      <c r="C29" s="6">
        <v>14128518.859999999</v>
      </c>
      <c r="D29" s="6">
        <v>72190390.680000007</v>
      </c>
      <c r="E29" s="6">
        <v>8195123.3000000007</v>
      </c>
      <c r="F29" s="6">
        <f>SUM(C29:E29)</f>
        <v>94514032.840000004</v>
      </c>
      <c r="G29" s="7">
        <f>F29/B29</f>
        <v>293.45713473116177</v>
      </c>
    </row>
    <row r="30" spans="1:7" ht="17.25" customHeight="1" x14ac:dyDescent="0.45">
      <c r="A30" s="5" t="s">
        <v>48</v>
      </c>
      <c r="B30" s="10">
        <v>60297</v>
      </c>
      <c r="C30" s="6">
        <v>3009929.24</v>
      </c>
      <c r="D30" s="6">
        <v>12894525.67</v>
      </c>
      <c r="E30" s="6">
        <v>1764338.3800000001</v>
      </c>
      <c r="F30" s="6">
        <f>SUM(C30:E30)</f>
        <v>17668793.289999999</v>
      </c>
      <c r="G30" s="7">
        <f>F30/B30</f>
        <v>293.02939267293561</v>
      </c>
    </row>
    <row r="31" spans="1:7" ht="17.25" customHeight="1" x14ac:dyDescent="0.45">
      <c r="A31" s="5" t="s">
        <v>36</v>
      </c>
      <c r="B31" s="10">
        <v>77090</v>
      </c>
      <c r="C31" s="6">
        <v>3913503.78</v>
      </c>
      <c r="D31" s="6">
        <v>15902551.84</v>
      </c>
      <c r="E31" s="6">
        <v>2530135.58</v>
      </c>
      <c r="F31" s="6">
        <f>SUM(C31:E31)</f>
        <v>22346191.200000003</v>
      </c>
      <c r="G31" s="7">
        <f>F31/B31</f>
        <v>289.87146452198732</v>
      </c>
    </row>
    <row r="32" spans="1:7" ht="17.25" customHeight="1" x14ac:dyDescent="0.45">
      <c r="A32" s="5" t="s">
        <v>28</v>
      </c>
      <c r="B32" s="10">
        <v>111932</v>
      </c>
      <c r="C32" s="6">
        <v>5094167.75</v>
      </c>
      <c r="D32" s="6">
        <v>25368428.100000001</v>
      </c>
      <c r="E32" s="6">
        <v>1924158.22</v>
      </c>
      <c r="F32" s="6">
        <f>SUM(C32:E32)</f>
        <v>32386754.07</v>
      </c>
      <c r="G32" s="7">
        <f>F32/B32</f>
        <v>289.34311966193764</v>
      </c>
    </row>
    <row r="33" spans="1:7" ht="17.25" customHeight="1" x14ac:dyDescent="0.45">
      <c r="A33" s="5" t="s">
        <v>30</v>
      </c>
      <c r="B33" s="10">
        <v>140080</v>
      </c>
      <c r="C33" s="6">
        <v>8019646.9900000002</v>
      </c>
      <c r="D33" s="6">
        <v>26206461.399999999</v>
      </c>
      <c r="E33" s="6">
        <v>5231364.9400000004</v>
      </c>
      <c r="F33" s="6">
        <f>SUM(C33:E33)</f>
        <v>39457473.329999998</v>
      </c>
      <c r="G33" s="7">
        <f>F33/B33</f>
        <v>281.67813627926898</v>
      </c>
    </row>
    <row r="34" spans="1:7" ht="17.25" customHeight="1" x14ac:dyDescent="0.45">
      <c r="A34" s="5" t="s">
        <v>31</v>
      </c>
      <c r="B34" s="10">
        <v>150808</v>
      </c>
      <c r="C34" s="6">
        <v>7842353.3399999999</v>
      </c>
      <c r="D34" s="6">
        <v>29483199.899999999</v>
      </c>
      <c r="E34" s="6">
        <v>4991176.01</v>
      </c>
      <c r="F34" s="6">
        <f>SUM(C34:E34)</f>
        <v>42316729.249999993</v>
      </c>
      <c r="G34" s="7">
        <f>F34/B34</f>
        <v>280.60002950771838</v>
      </c>
    </row>
    <row r="35" spans="1:7" ht="17.25" customHeight="1" x14ac:dyDescent="0.45">
      <c r="A35" s="5" t="s">
        <v>35</v>
      </c>
      <c r="B35" s="10">
        <v>217552</v>
      </c>
      <c r="C35" s="6">
        <v>11832670.83</v>
      </c>
      <c r="D35" s="6">
        <v>42998545.049999997</v>
      </c>
      <c r="E35" s="6">
        <v>5862959.6200000001</v>
      </c>
      <c r="F35" s="6">
        <f>SUM(C35:E35)</f>
        <v>60694175.499999993</v>
      </c>
      <c r="G35" s="7">
        <f>F35/B35</f>
        <v>278.98698012429207</v>
      </c>
    </row>
    <row r="36" spans="1:7" ht="17.25" customHeight="1" x14ac:dyDescent="0.45">
      <c r="A36" s="5" t="s">
        <v>16</v>
      </c>
      <c r="B36" s="10">
        <v>174051</v>
      </c>
      <c r="C36" s="6">
        <v>9828987.9800000004</v>
      </c>
      <c r="D36" s="6">
        <v>35240062.869999997</v>
      </c>
      <c r="E36" s="6">
        <v>1620556.07</v>
      </c>
      <c r="F36" s="6">
        <f>SUM(C36:E36)</f>
        <v>46689606.919999994</v>
      </c>
      <c r="G36" s="7">
        <f>F36/B36</f>
        <v>268.25244853519945</v>
      </c>
    </row>
    <row r="37" spans="1:7" ht="17.25" customHeight="1" x14ac:dyDescent="0.45">
      <c r="A37" s="5" t="s">
        <v>12</v>
      </c>
      <c r="B37" s="10">
        <v>172722</v>
      </c>
      <c r="C37" s="6">
        <v>8220213.4699999997</v>
      </c>
      <c r="D37" s="6">
        <v>34247508.350000001</v>
      </c>
      <c r="E37" s="6">
        <v>3371310.52</v>
      </c>
      <c r="F37" s="6">
        <f>SUM(C37:E37)</f>
        <v>45839032.340000004</v>
      </c>
      <c r="G37" s="7">
        <f>F37/B37</f>
        <v>265.39197288127747</v>
      </c>
    </row>
    <row r="38" spans="1:7" ht="17.25" customHeight="1" x14ac:dyDescent="0.45">
      <c r="A38" s="5" t="s">
        <v>52</v>
      </c>
      <c r="B38" s="10">
        <v>337304</v>
      </c>
      <c r="C38" s="6">
        <v>15807048.98</v>
      </c>
      <c r="D38" s="6">
        <v>68648467.840000004</v>
      </c>
      <c r="E38" s="6">
        <v>4680474.7799999993</v>
      </c>
      <c r="F38" s="6">
        <f>SUM(C38:E38)</f>
        <v>89135991.600000009</v>
      </c>
      <c r="G38" s="7">
        <f>F38/B38</f>
        <v>264.2601083888718</v>
      </c>
    </row>
    <row r="39" spans="1:7" ht="17.25" customHeight="1" x14ac:dyDescent="0.45">
      <c r="A39" s="5" t="s">
        <v>32</v>
      </c>
      <c r="B39" s="10">
        <v>97613</v>
      </c>
      <c r="C39" s="6">
        <v>4753751.2699999996</v>
      </c>
      <c r="D39" s="6">
        <v>18345290.370000001</v>
      </c>
      <c r="E39" s="6">
        <v>2555606.06</v>
      </c>
      <c r="F39" s="6">
        <f>SUM(C39:E39)</f>
        <v>25654647.699999999</v>
      </c>
      <c r="G39" s="7">
        <f>F39/B39</f>
        <v>262.81999016524435</v>
      </c>
    </row>
    <row r="40" spans="1:7" ht="17.25" customHeight="1" x14ac:dyDescent="0.45">
      <c r="A40" s="5" t="s">
        <v>37</v>
      </c>
      <c r="B40" s="10">
        <v>419366</v>
      </c>
      <c r="C40" s="6">
        <v>26476894.059999999</v>
      </c>
      <c r="D40" s="6">
        <v>70403693.799999997</v>
      </c>
      <c r="E40" s="6">
        <v>12679713.959999999</v>
      </c>
      <c r="F40" s="6">
        <f>SUM(C40:E40)</f>
        <v>109560301.81999999</v>
      </c>
      <c r="G40" s="7">
        <f>F40/B40</f>
        <v>261.25222793454878</v>
      </c>
    </row>
    <row r="41" spans="1:7" ht="17.25" customHeight="1" x14ac:dyDescent="0.45">
      <c r="A41" s="5" t="s">
        <v>19</v>
      </c>
      <c r="B41" s="10">
        <v>75104</v>
      </c>
      <c r="C41" s="6">
        <v>3792771.61</v>
      </c>
      <c r="D41" s="6">
        <v>13876273.07</v>
      </c>
      <c r="E41" s="6">
        <v>1623806.1300000001</v>
      </c>
      <c r="F41" s="6">
        <f>SUM(C41:E41)</f>
        <v>19292850.809999999</v>
      </c>
      <c r="G41" s="7">
        <f>F41/B41</f>
        <v>256.88180136876861</v>
      </c>
    </row>
    <row r="42" spans="1:7" ht="17.25" customHeight="1" x14ac:dyDescent="0.45">
      <c r="A42" s="5" t="s">
        <v>54</v>
      </c>
      <c r="B42" s="10">
        <v>172589</v>
      </c>
      <c r="C42" s="6">
        <v>8720364.2400000002</v>
      </c>
      <c r="D42" s="6">
        <v>34558771.649999999</v>
      </c>
      <c r="E42" s="6">
        <v>1015945.88</v>
      </c>
      <c r="F42" s="6">
        <f>SUM(C42:E42)</f>
        <v>44295081.770000003</v>
      </c>
      <c r="G42" s="7">
        <f>F42/B42</f>
        <v>256.65066585935375</v>
      </c>
    </row>
    <row r="43" spans="1:7" ht="17.25" customHeight="1" x14ac:dyDescent="0.45">
      <c r="A43" s="5" t="s">
        <v>38</v>
      </c>
      <c r="B43" s="10">
        <v>83114</v>
      </c>
      <c r="C43" s="6">
        <v>4097053.99</v>
      </c>
      <c r="D43" s="6">
        <v>15605250.4</v>
      </c>
      <c r="E43" s="6">
        <v>1432534.3</v>
      </c>
      <c r="F43" s="6">
        <f>SUM(C43:E43)</f>
        <v>21134838.690000001</v>
      </c>
      <c r="G43" s="7">
        <f>F43/B43</f>
        <v>254.28734858146643</v>
      </c>
    </row>
    <row r="44" spans="1:7" ht="17.25" customHeight="1" x14ac:dyDescent="0.45">
      <c r="A44" s="5" t="s">
        <v>15</v>
      </c>
      <c r="B44" s="10">
        <v>150610</v>
      </c>
      <c r="C44" s="6">
        <v>6310729.6900000004</v>
      </c>
      <c r="D44" s="6">
        <v>30682253.66</v>
      </c>
      <c r="E44" s="6">
        <v>1146131.2999999998</v>
      </c>
      <c r="F44" s="6">
        <f>SUM(C44:E44)</f>
        <v>38139114.649999999</v>
      </c>
      <c r="G44" s="7">
        <f>F44/B44</f>
        <v>253.23095843569484</v>
      </c>
    </row>
    <row r="45" spans="1:7" ht="17.25" customHeight="1" x14ac:dyDescent="0.45">
      <c r="A45" s="5" t="s">
        <v>27</v>
      </c>
      <c r="B45" s="10">
        <v>53429</v>
      </c>
      <c r="C45" s="6">
        <v>2958911.67</v>
      </c>
      <c r="D45" s="6">
        <v>8898126.1899999995</v>
      </c>
      <c r="E45" s="6">
        <v>1515235.88</v>
      </c>
      <c r="F45" s="6">
        <f>SUM(C45:E45)</f>
        <v>13372273.739999998</v>
      </c>
      <c r="G45" s="7">
        <f>F45/B45</f>
        <v>250.28119073911168</v>
      </c>
    </row>
    <row r="46" spans="1:7" ht="17.25" customHeight="1" x14ac:dyDescent="0.45">
      <c r="A46" s="5" t="s">
        <v>33</v>
      </c>
      <c r="B46" s="10">
        <v>460349</v>
      </c>
      <c r="C46" s="6">
        <v>20390494.050000001</v>
      </c>
      <c r="D46" s="6">
        <v>87333282.950000003</v>
      </c>
      <c r="E46" s="6">
        <v>7274395.3400000008</v>
      </c>
      <c r="F46" s="6">
        <f>SUM(C46:E46)</f>
        <v>114998172.34</v>
      </c>
      <c r="G46" s="7">
        <f>F46/B46</f>
        <v>249.80649972086397</v>
      </c>
    </row>
    <row r="47" spans="1:7" ht="17.25" customHeight="1" x14ac:dyDescent="0.45">
      <c r="A47" s="5" t="s">
        <v>23</v>
      </c>
      <c r="B47" s="10">
        <v>101932</v>
      </c>
      <c r="C47" s="6">
        <v>6549918.6900000004</v>
      </c>
      <c r="D47" s="6">
        <v>15194945.550000001</v>
      </c>
      <c r="E47" s="6">
        <v>3702169.8600000003</v>
      </c>
      <c r="F47" s="6">
        <f>SUM(C47:E47)</f>
        <v>25447034.100000001</v>
      </c>
      <c r="G47" s="7">
        <f>F47/B47</f>
        <v>249.64715790919439</v>
      </c>
    </row>
    <row r="48" spans="1:7" ht="17.25" customHeight="1" x14ac:dyDescent="0.45">
      <c r="A48" s="5" t="s">
        <v>45</v>
      </c>
      <c r="B48" s="10">
        <v>35994</v>
      </c>
      <c r="C48" s="6">
        <v>2008000.06</v>
      </c>
      <c r="D48" s="6">
        <v>5918967.8099999996</v>
      </c>
      <c r="E48" s="6">
        <v>951381.07000000007</v>
      </c>
      <c r="F48" s="6">
        <f>SUM(C48:E48)</f>
        <v>8878348.9399999995</v>
      </c>
      <c r="G48" s="7">
        <f>F48/B48</f>
        <v>246.66191420792353</v>
      </c>
    </row>
    <row r="49" spans="1:7" ht="17.25" customHeight="1" x14ac:dyDescent="0.45">
      <c r="A49" s="5" t="s">
        <v>13</v>
      </c>
      <c r="B49" s="10">
        <v>200753</v>
      </c>
      <c r="C49" s="6">
        <v>8548036.7300000004</v>
      </c>
      <c r="D49" s="6">
        <v>40512049.689999998</v>
      </c>
      <c r="E49" s="6">
        <v>392414.51999999996</v>
      </c>
      <c r="F49" s="6">
        <f>SUM(C49:E49)</f>
        <v>49452500.940000005</v>
      </c>
      <c r="G49" s="7">
        <f>F49/B49</f>
        <v>246.33505322460937</v>
      </c>
    </row>
    <row r="50" spans="1:7" ht="17.25" customHeight="1" x14ac:dyDescent="0.45">
      <c r="A50" s="5" t="s">
        <v>14</v>
      </c>
      <c r="B50" s="10">
        <v>57949</v>
      </c>
      <c r="C50" s="6">
        <v>2927458.62</v>
      </c>
      <c r="D50" s="6">
        <v>10451279.58</v>
      </c>
      <c r="E50" s="6">
        <v>731973.3</v>
      </c>
      <c r="F50" s="6">
        <f>SUM(C50:E50)</f>
        <v>14110711.5</v>
      </c>
      <c r="G50" s="7">
        <f>F50/B50</f>
        <v>243.50224335191288</v>
      </c>
    </row>
    <row r="51" spans="1:7" ht="17.25" customHeight="1" x14ac:dyDescent="0.45">
      <c r="A51" s="5" t="s">
        <v>46</v>
      </c>
      <c r="B51" s="10">
        <v>85449</v>
      </c>
      <c r="C51" s="6">
        <v>4927633.97</v>
      </c>
      <c r="D51" s="6">
        <v>13623724.560000001</v>
      </c>
      <c r="E51" s="6">
        <v>2247850.85</v>
      </c>
      <c r="F51" s="6">
        <f>SUM(C51:E51)</f>
        <v>20799209.380000003</v>
      </c>
      <c r="G51" s="7">
        <f>F51/B51</f>
        <v>243.41079919016025</v>
      </c>
    </row>
    <row r="52" spans="1:7" ht="17.25" customHeight="1" x14ac:dyDescent="0.45">
      <c r="A52" s="5" t="s">
        <v>43</v>
      </c>
      <c r="B52" s="10">
        <v>39695</v>
      </c>
      <c r="C52" s="6">
        <v>2222632.17</v>
      </c>
      <c r="D52" s="6">
        <v>6552428.5300000003</v>
      </c>
      <c r="E52" s="6">
        <v>818834.02999999991</v>
      </c>
      <c r="F52" s="6">
        <f>SUM(C52:E52)</f>
        <v>9593894.7299999986</v>
      </c>
      <c r="G52" s="7">
        <f>F52/B52</f>
        <v>241.69025645547293</v>
      </c>
    </row>
    <row r="53" spans="1:7" ht="17.25" customHeight="1" x14ac:dyDescent="0.45">
      <c r="A53" s="5" t="s">
        <v>22</v>
      </c>
      <c r="B53" s="10">
        <v>53988</v>
      </c>
      <c r="C53" s="6">
        <v>2517161.4500000002</v>
      </c>
      <c r="D53" s="6">
        <v>9081480.9100000001</v>
      </c>
      <c r="E53" s="6">
        <v>1431210.19</v>
      </c>
      <c r="F53" s="6">
        <f>SUM(C53:E53)</f>
        <v>13029852.549999999</v>
      </c>
      <c r="G53" s="7">
        <f>F53/B53</f>
        <v>241.34719845150772</v>
      </c>
    </row>
    <row r="54" spans="1:7" ht="17.25" customHeight="1" x14ac:dyDescent="0.45">
      <c r="A54" s="5" t="s">
        <v>17</v>
      </c>
      <c r="B54" s="10">
        <v>95418</v>
      </c>
      <c r="C54" s="6">
        <v>4491719.0199999996</v>
      </c>
      <c r="D54" s="6">
        <v>16716016.49</v>
      </c>
      <c r="E54" s="6">
        <v>0</v>
      </c>
      <c r="F54" s="6">
        <f>SUM(C54:E54)</f>
        <v>21207735.509999998</v>
      </c>
      <c r="G54" s="7">
        <f>F54/B54</f>
        <v>222.26137112494496</v>
      </c>
    </row>
    <row r="55" spans="1:7" ht="17.25" customHeight="1" x14ac:dyDescent="0.45">
      <c r="A55" s="5" t="s">
        <v>25</v>
      </c>
      <c r="B55" s="10">
        <v>87064</v>
      </c>
      <c r="C55" s="6">
        <v>4291123.5</v>
      </c>
      <c r="D55" s="6">
        <v>13166829.279999999</v>
      </c>
      <c r="E55" s="6">
        <v>451479.7</v>
      </c>
      <c r="F55" s="6">
        <f>SUM(C55:E55)</f>
        <v>17909432.48</v>
      </c>
      <c r="G55" s="7">
        <f>F55/B55</f>
        <v>205.7042231002481</v>
      </c>
    </row>
    <row r="56" spans="1:7" ht="17.25" customHeight="1" x14ac:dyDescent="0.45">
      <c r="A56" s="13" t="s">
        <v>57</v>
      </c>
      <c r="G56" s="14">
        <f>AVERAGE(G10:G55)</f>
        <v>316.75386030896539</v>
      </c>
    </row>
  </sheetData>
  <sortState ref="A10:G55">
    <sortCondition descending="1" ref="G10:G55"/>
  </sortState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2021-06-01T07:14:46Z</cp:lastPrinted>
  <dcterms:created xsi:type="dcterms:W3CDTF">2014-06-04T07:37:15Z</dcterms:created>
  <dcterms:modified xsi:type="dcterms:W3CDTF">2023-09-22T07:54:13Z</dcterms:modified>
</cp:coreProperties>
</file>