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" yWindow="-240" windowWidth="9996" windowHeight="11016"/>
  </bookViews>
  <sheets>
    <sheet name="Orden ALFABETICO" sheetId="8" r:id="rId1"/>
    <sheet name="Orden PIE POR HABITANTE" sheetId="9" r:id="rId2"/>
  </sheets>
  <calcPr calcId="145621"/>
</workbook>
</file>

<file path=xl/calcChain.xml><?xml version="1.0" encoding="utf-8"?>
<calcChain xmlns="http://schemas.openxmlformats.org/spreadsheetml/2006/main">
  <c r="G33" i="9" l="1"/>
  <c r="J33" i="9" s="1"/>
  <c r="K33" i="9" s="1"/>
  <c r="J26" i="9"/>
  <c r="K26" i="9" s="1"/>
  <c r="J31" i="9"/>
  <c r="K31" i="9" s="1"/>
  <c r="G12" i="9"/>
  <c r="J12" i="9" s="1"/>
  <c r="K12" i="9" s="1"/>
  <c r="J20" i="9"/>
  <c r="K20" i="9" s="1"/>
  <c r="G30" i="9"/>
  <c r="J30" i="9" s="1"/>
  <c r="K30" i="9" s="1"/>
  <c r="J35" i="9"/>
  <c r="K35" i="9" s="1"/>
  <c r="G35" i="9"/>
  <c r="G21" i="9"/>
  <c r="J21" i="9" s="1"/>
  <c r="K21" i="9" s="1"/>
  <c r="J32" i="9"/>
  <c r="K32" i="9" s="1"/>
  <c r="J37" i="9"/>
  <c r="K37" i="9" s="1"/>
  <c r="G37" i="9"/>
  <c r="G22" i="9"/>
  <c r="J22" i="9" s="1"/>
  <c r="K22" i="9" s="1"/>
  <c r="G13" i="9"/>
  <c r="J13" i="9" s="1"/>
  <c r="K13" i="9" s="1"/>
  <c r="J19" i="9"/>
  <c r="K19" i="9" s="1"/>
  <c r="J23" i="9"/>
  <c r="K23" i="9" s="1"/>
  <c r="G18" i="9"/>
  <c r="J18" i="9" s="1"/>
  <c r="K18" i="9" s="1"/>
  <c r="J17" i="9"/>
  <c r="K17" i="9" s="1"/>
  <c r="G17" i="9"/>
  <c r="G15" i="9"/>
  <c r="J15" i="9" s="1"/>
  <c r="K15" i="9" s="1"/>
  <c r="G14" i="9"/>
  <c r="J14" i="9" s="1"/>
  <c r="K14" i="9" s="1"/>
  <c r="G36" i="9"/>
  <c r="J36" i="9" s="1"/>
  <c r="K36" i="9" s="1"/>
  <c r="J29" i="9"/>
  <c r="K29" i="9" s="1"/>
  <c r="G25" i="9"/>
  <c r="J25" i="9" s="1"/>
  <c r="K25" i="9" s="1"/>
  <c r="G39" i="9"/>
  <c r="J39" i="9" s="1"/>
  <c r="K39" i="9" s="1"/>
  <c r="J16" i="9"/>
  <c r="K16" i="9" s="1"/>
  <c r="G16" i="9"/>
  <c r="G38" i="9"/>
  <c r="J38" i="9" s="1"/>
  <c r="K38" i="9" s="1"/>
  <c r="G11" i="9"/>
  <c r="J11" i="9" s="1"/>
  <c r="K11" i="9" s="1"/>
  <c r="J27" i="9"/>
  <c r="K27" i="9" s="1"/>
  <c r="G28" i="9"/>
  <c r="J28" i="9" s="1"/>
  <c r="K28" i="9" s="1"/>
  <c r="J24" i="9"/>
  <c r="K24" i="9" s="1"/>
  <c r="G24" i="9"/>
  <c r="K34" i="9"/>
  <c r="J34" i="9"/>
  <c r="J38" i="8"/>
  <c r="K38" i="8" s="1"/>
  <c r="J37" i="8"/>
  <c r="J35" i="8"/>
  <c r="K35" i="8" s="1"/>
  <c r="J31" i="8"/>
  <c r="J27" i="8"/>
  <c r="K27" i="8" s="1"/>
  <c r="J26" i="8"/>
  <c r="K26" i="8" s="1"/>
  <c r="J20" i="8"/>
  <c r="K20" i="8" s="1"/>
  <c r="J14" i="8"/>
  <c r="K14" i="8" s="1"/>
  <c r="J11" i="8"/>
  <c r="K11" i="8" s="1"/>
  <c r="K13" i="8"/>
  <c r="K15" i="8"/>
  <c r="K16" i="8"/>
  <c r="K17" i="8"/>
  <c r="K18" i="8"/>
  <c r="K19" i="8"/>
  <c r="K21" i="8"/>
  <c r="K22" i="8"/>
  <c r="K23" i="8"/>
  <c r="K24" i="8"/>
  <c r="K25" i="8"/>
  <c r="K28" i="8"/>
  <c r="K29" i="8"/>
  <c r="K30" i="8"/>
  <c r="K31" i="8"/>
  <c r="K32" i="8"/>
  <c r="K33" i="8"/>
  <c r="K34" i="8"/>
  <c r="K36" i="8"/>
  <c r="K37" i="8"/>
  <c r="K39" i="8"/>
  <c r="J12" i="8"/>
  <c r="J15" i="8"/>
  <c r="J16" i="8"/>
  <c r="J17" i="8"/>
  <c r="J18" i="8"/>
  <c r="J19" i="8"/>
  <c r="J21" i="8"/>
  <c r="J22" i="8"/>
  <c r="J23" i="8"/>
  <c r="J24" i="8"/>
  <c r="J25" i="8"/>
  <c r="J28" i="8"/>
  <c r="J29" i="8"/>
  <c r="J30" i="8"/>
  <c r="J32" i="8"/>
  <c r="J33" i="8"/>
  <c r="J34" i="8"/>
  <c r="J36" i="8"/>
  <c r="J39" i="8"/>
  <c r="G39" i="8"/>
  <c r="G33" i="8"/>
  <c r="G34" i="8"/>
  <c r="G32" i="8"/>
  <c r="G29" i="8"/>
  <c r="G30" i="8"/>
  <c r="G25" i="8"/>
  <c r="G21" i="8"/>
  <c r="G16" i="8"/>
  <c r="G17" i="8"/>
  <c r="G18" i="8"/>
  <c r="G19" i="8"/>
  <c r="G12" i="8"/>
  <c r="G13" i="8" l="1"/>
  <c r="G15" i="8"/>
  <c r="G22" i="8"/>
  <c r="G23" i="8"/>
  <c r="G24" i="8"/>
  <c r="G28" i="8"/>
  <c r="J13" i="8" l="1"/>
  <c r="K12" i="8"/>
  <c r="G36" i="8" l="1"/>
</calcChain>
</file>

<file path=xl/sharedStrings.xml><?xml version="1.0" encoding="utf-8"?>
<sst xmlns="http://schemas.openxmlformats.org/spreadsheetml/2006/main" count="260" uniqueCount="45">
  <si>
    <t>TOTAL PARTICIPACIÓN</t>
  </si>
  <si>
    <t>Compensaciones IAE</t>
  </si>
  <si>
    <t>Cesión de impuestos</t>
  </si>
  <si>
    <t>TOTAL PARTICIPACION PER CAPITA</t>
  </si>
  <si>
    <t>Fondo Complementario de Financiación</t>
  </si>
  <si>
    <t>Participación por variables</t>
  </si>
  <si>
    <t>Modelo Cesión</t>
  </si>
  <si>
    <t>Modelo variables</t>
  </si>
  <si>
    <t>Municipios andaluces de más de 50.000 habitantes</t>
  </si>
  <si>
    <t>Unidad: euros</t>
  </si>
  <si>
    <t>Jerez de la Frontera</t>
  </si>
  <si>
    <t>San Fernando</t>
  </si>
  <si>
    <t>Población</t>
  </si>
  <si>
    <t xml:space="preserve">Sevilla                                                               </t>
  </si>
  <si>
    <t xml:space="preserve">Málaga                                                                </t>
  </si>
  <si>
    <t xml:space="preserve">Córdoba                                                               </t>
  </si>
  <si>
    <t xml:space="preserve">Granada                                                               </t>
  </si>
  <si>
    <t xml:space="preserve">Almería                                                               </t>
  </si>
  <si>
    <t xml:space="preserve">Huelva                                                                </t>
  </si>
  <si>
    <t xml:space="preserve">Marbella                                                              </t>
  </si>
  <si>
    <t xml:space="preserve">Dos Hermanas                                                          </t>
  </si>
  <si>
    <t xml:space="preserve">Cádiz                                                                 </t>
  </si>
  <si>
    <t xml:space="preserve">Algeciras                                                             </t>
  </si>
  <si>
    <t xml:space="preserve">Jaén                                                                  </t>
  </si>
  <si>
    <t xml:space="preserve">Roquetas de Mar                                                       </t>
  </si>
  <si>
    <t xml:space="preserve">Puerto de Santa María (El)                                            </t>
  </si>
  <si>
    <t xml:space="preserve">Ejido (El)                                                            </t>
  </si>
  <si>
    <t xml:space="preserve">Chiclana de la Frontera                                               </t>
  </si>
  <si>
    <t xml:space="preserve">Mijas                                                                 </t>
  </si>
  <si>
    <t xml:space="preserve">Vélez-Málaga                                                          </t>
  </si>
  <si>
    <t xml:space="preserve">Fuengirola                                                            </t>
  </si>
  <si>
    <t xml:space="preserve">Alcalá de Guadaíra                                                    </t>
  </si>
  <si>
    <t xml:space="preserve">Torremolinos                                                          </t>
  </si>
  <si>
    <t xml:space="preserve">Sanlúcar de Barrameda                                                 </t>
  </si>
  <si>
    <t xml:space="preserve">Estepona                                                              </t>
  </si>
  <si>
    <t xml:space="preserve">Benalmádena                                                           </t>
  </si>
  <si>
    <t xml:space="preserve">Línea de la Concepción (La)                                           </t>
  </si>
  <si>
    <t xml:space="preserve">Motril                                                                </t>
  </si>
  <si>
    <t xml:space="preserve">Linares                                                               </t>
  </si>
  <si>
    <t xml:space="preserve">Utrera                                                                </t>
  </si>
  <si>
    <t>-</t>
  </si>
  <si>
    <t>Compensación IAE Ley 51/2002</t>
  </si>
  <si>
    <t>Compensación IAE Ley 22/2005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</si>
  <si>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</si>
  <si>
    <t>Participación en los tributos del Estado 2019. Participación total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</si>
</sst>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2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zoomScaleNormal="100" workbookViewId="0">
      <selection activeCell="M12" sqref="M12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6" width="17" style="1" hidden="1" customWidth="1"/>
    <col min="7" max="7" width="17.44140625" style="1" customWidth="1"/>
    <col min="8" max="8" width="15.88671875" style="1" customWidth="1"/>
    <col min="9" max="9" width="17.44140625" style="1" bestFit="1" customWidth="1"/>
    <col min="10" max="10" width="20.44140625" style="3" customWidth="1"/>
    <col min="11" max="11" width="19.88671875" style="3" customWidth="1"/>
    <col min="12" max="16384" width="11.5546875" style="1"/>
  </cols>
  <sheetData>
    <row r="2" spans="1:11" ht="24" customHeight="1" x14ac:dyDescent="0.45"/>
    <row r="3" spans="1:11" ht="21.6" x14ac:dyDescent="0.55000000000000004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.6" x14ac:dyDescent="0.55000000000000004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1.6" x14ac:dyDescent="0.55000000000000004">
      <c r="A5" s="4"/>
    </row>
    <row r="6" spans="1:11" x14ac:dyDescent="0.45">
      <c r="A6" s="15" t="s">
        <v>43</v>
      </c>
      <c r="C6" s="2"/>
      <c r="D6" s="2"/>
      <c r="E6" s="2"/>
      <c r="F6" s="2"/>
      <c r="G6" s="2"/>
      <c r="H6" s="2"/>
      <c r="I6" s="2"/>
      <c r="J6" s="5"/>
      <c r="K6" s="5"/>
    </row>
    <row r="7" spans="1:11" x14ac:dyDescent="0.45">
      <c r="A7" s="16" t="s">
        <v>9</v>
      </c>
      <c r="C7" s="2"/>
      <c r="D7" s="2"/>
      <c r="E7" s="2"/>
      <c r="F7" s="2"/>
      <c r="G7" s="2"/>
      <c r="H7" s="2"/>
      <c r="I7" s="2"/>
      <c r="J7" s="5"/>
      <c r="K7" s="5"/>
    </row>
    <row r="8" spans="1:11" x14ac:dyDescent="0.45">
      <c r="A8" s="6"/>
      <c r="C8" s="2"/>
      <c r="D8" s="2"/>
      <c r="E8" s="2"/>
      <c r="F8" s="2"/>
      <c r="G8" s="2"/>
      <c r="H8" s="2"/>
      <c r="I8" s="2"/>
      <c r="J8" s="5"/>
      <c r="K8" s="5"/>
    </row>
    <row r="9" spans="1:11" ht="21" customHeight="1" x14ac:dyDescent="0.45">
      <c r="B9" s="7"/>
      <c r="C9" s="18" t="s">
        <v>6</v>
      </c>
      <c r="D9" s="18"/>
      <c r="E9" s="18"/>
      <c r="F9" s="18"/>
      <c r="G9" s="18"/>
      <c r="H9" s="18" t="s">
        <v>7</v>
      </c>
      <c r="I9" s="18"/>
      <c r="J9" s="5"/>
      <c r="K9" s="5"/>
    </row>
    <row r="10" spans="1:11" ht="54.75" customHeight="1" x14ac:dyDescent="0.45">
      <c r="A10" s="8"/>
      <c r="B10" s="9" t="s">
        <v>12</v>
      </c>
      <c r="C10" s="9" t="s">
        <v>2</v>
      </c>
      <c r="D10" s="9" t="s">
        <v>4</v>
      </c>
      <c r="E10" s="10" t="s">
        <v>41</v>
      </c>
      <c r="F10" s="10" t="s">
        <v>42</v>
      </c>
      <c r="G10" s="9" t="s">
        <v>1</v>
      </c>
      <c r="H10" s="9" t="s">
        <v>5</v>
      </c>
      <c r="I10" s="9" t="s">
        <v>1</v>
      </c>
      <c r="J10" s="9" t="s">
        <v>0</v>
      </c>
      <c r="K10" s="9" t="s">
        <v>3</v>
      </c>
    </row>
    <row r="11" spans="1:11" ht="17.25" customHeight="1" x14ac:dyDescent="0.5">
      <c r="A11" s="11" t="s">
        <v>31</v>
      </c>
      <c r="B11" s="17">
        <v>75279</v>
      </c>
      <c r="C11" s="20" t="s">
        <v>40</v>
      </c>
      <c r="D11" s="20" t="s">
        <v>40</v>
      </c>
      <c r="E11" s="21" t="s">
        <v>40</v>
      </c>
      <c r="F11" s="21" t="s">
        <v>40</v>
      </c>
      <c r="G11" s="12" t="s">
        <v>40</v>
      </c>
      <c r="H11" s="13">
        <v>17067591.920000002</v>
      </c>
      <c r="I11" s="13">
        <v>0</v>
      </c>
      <c r="J11" s="13">
        <f>H11+I11</f>
        <v>17067591.920000002</v>
      </c>
      <c r="K11" s="14">
        <f t="shared" ref="K11:K39" si="0">J11/B11</f>
        <v>226.72447721144013</v>
      </c>
    </row>
    <row r="12" spans="1:11" ht="17.25" customHeight="1" x14ac:dyDescent="0.45">
      <c r="A12" s="11" t="s">
        <v>22</v>
      </c>
      <c r="B12" s="17">
        <v>121957</v>
      </c>
      <c r="C12" s="20">
        <v>4664766.76</v>
      </c>
      <c r="D12" s="20">
        <v>24039564.649999999</v>
      </c>
      <c r="E12" s="21">
        <v>0</v>
      </c>
      <c r="F12" s="21">
        <v>904091.98</v>
      </c>
      <c r="G12" s="20">
        <f>E12+F12</f>
        <v>904091.98</v>
      </c>
      <c r="H12" s="13" t="s">
        <v>40</v>
      </c>
      <c r="I12" s="13" t="s">
        <v>40</v>
      </c>
      <c r="J12" s="13">
        <f t="shared" ref="J11:J12" si="1">C12+D12+G12</f>
        <v>29608423.389999997</v>
      </c>
      <c r="K12" s="14">
        <f t="shared" si="0"/>
        <v>242.77756414145966</v>
      </c>
    </row>
    <row r="13" spans="1:11" ht="17.25" customHeight="1" x14ac:dyDescent="0.45">
      <c r="A13" s="11" t="s">
        <v>17</v>
      </c>
      <c r="B13" s="17">
        <v>198533</v>
      </c>
      <c r="C13" s="20">
        <v>7918810.040000001</v>
      </c>
      <c r="D13" s="20">
        <v>39055092.030000001</v>
      </c>
      <c r="E13" s="21">
        <v>67763.12</v>
      </c>
      <c r="F13" s="21">
        <v>310527.55</v>
      </c>
      <c r="G13" s="20">
        <f>E13+F13</f>
        <v>378290.67</v>
      </c>
      <c r="H13" s="13" t="s">
        <v>40</v>
      </c>
      <c r="I13" s="13" t="s">
        <v>40</v>
      </c>
      <c r="J13" s="13">
        <f>C13+D13+G13</f>
        <v>47352192.740000002</v>
      </c>
      <c r="K13" s="14">
        <f t="shared" si="0"/>
        <v>238.51043776097677</v>
      </c>
    </row>
    <row r="14" spans="1:11" ht="17.25" customHeight="1" x14ac:dyDescent="0.5">
      <c r="A14" s="11" t="s">
        <v>35</v>
      </c>
      <c r="B14" s="17">
        <v>68128</v>
      </c>
      <c r="C14" s="20" t="s">
        <v>40</v>
      </c>
      <c r="D14" s="20" t="s">
        <v>40</v>
      </c>
      <c r="E14" s="21" t="s">
        <v>40</v>
      </c>
      <c r="F14" s="21" t="s">
        <v>40</v>
      </c>
      <c r="G14" s="12" t="s">
        <v>40</v>
      </c>
      <c r="H14" s="13">
        <v>15616223.029999999</v>
      </c>
      <c r="I14" s="13">
        <v>682686.79</v>
      </c>
      <c r="J14" s="13">
        <f>H14+I14</f>
        <v>16298909.82</v>
      </c>
      <c r="K14" s="14">
        <f t="shared" si="0"/>
        <v>239.23951708548614</v>
      </c>
    </row>
    <row r="15" spans="1:11" ht="17.25" customHeight="1" x14ac:dyDescent="0.45">
      <c r="A15" s="11" t="s">
        <v>21</v>
      </c>
      <c r="B15" s="17">
        <v>116027</v>
      </c>
      <c r="C15" s="20">
        <v>4924554.96</v>
      </c>
      <c r="D15" s="20">
        <v>55089177.18</v>
      </c>
      <c r="E15" s="21">
        <v>2134797.5699999998</v>
      </c>
      <c r="F15" s="21">
        <v>978856.46</v>
      </c>
      <c r="G15" s="20">
        <f>E15+F15</f>
        <v>3113654.03</v>
      </c>
      <c r="H15" s="13" t="s">
        <v>40</v>
      </c>
      <c r="I15" s="13" t="s">
        <v>40</v>
      </c>
      <c r="J15" s="13">
        <f t="shared" ref="J14:J39" si="2">C15+D15+G15</f>
        <v>63127386.170000002</v>
      </c>
      <c r="K15" s="14">
        <f t="shared" si="0"/>
        <v>544.07496677497477</v>
      </c>
    </row>
    <row r="16" spans="1:11" ht="17.25" customHeight="1" x14ac:dyDescent="0.45">
      <c r="A16" s="11" t="s">
        <v>27</v>
      </c>
      <c r="B16" s="17">
        <v>84489</v>
      </c>
      <c r="C16" s="20">
        <v>2862704.1199999996</v>
      </c>
      <c r="D16" s="20">
        <v>15006113.41</v>
      </c>
      <c r="E16" s="21">
        <v>378935.23</v>
      </c>
      <c r="F16" s="21">
        <v>189856.89</v>
      </c>
      <c r="G16" s="20">
        <f t="shared" ref="G16:G19" si="3">E16+F16</f>
        <v>568792.12</v>
      </c>
      <c r="H16" s="13" t="s">
        <v>40</v>
      </c>
      <c r="I16" s="13" t="s">
        <v>40</v>
      </c>
      <c r="J16" s="13">
        <f t="shared" si="2"/>
        <v>18437609.650000002</v>
      </c>
      <c r="K16" s="14">
        <f t="shared" si="0"/>
        <v>218.22497188983183</v>
      </c>
    </row>
    <row r="17" spans="1:11" ht="17.25" customHeight="1" x14ac:dyDescent="0.45">
      <c r="A17" s="11" t="s">
        <v>15</v>
      </c>
      <c r="B17" s="17">
        <v>325701</v>
      </c>
      <c r="C17" s="20">
        <v>13207380.239999998</v>
      </c>
      <c r="D17" s="20">
        <v>69594167</v>
      </c>
      <c r="E17" s="21">
        <v>6983861.7000000002</v>
      </c>
      <c r="F17" s="21">
        <v>916502.66</v>
      </c>
      <c r="G17" s="20">
        <f t="shared" si="3"/>
        <v>7900364.3600000003</v>
      </c>
      <c r="H17" s="13" t="s">
        <v>40</v>
      </c>
      <c r="I17" s="13" t="s">
        <v>40</v>
      </c>
      <c r="J17" s="13">
        <f t="shared" si="2"/>
        <v>90701911.599999994</v>
      </c>
      <c r="K17" s="14">
        <f t="shared" si="0"/>
        <v>278.48214036800624</v>
      </c>
    </row>
    <row r="18" spans="1:11" ht="17.25" customHeight="1" x14ac:dyDescent="0.45">
      <c r="A18" s="11" t="s">
        <v>20</v>
      </c>
      <c r="B18" s="17">
        <v>133968</v>
      </c>
      <c r="C18" s="20">
        <v>4951770.9600000009</v>
      </c>
      <c r="D18" s="20">
        <v>23047064.27</v>
      </c>
      <c r="E18" s="21">
        <v>399334.74</v>
      </c>
      <c r="F18" s="21">
        <v>88065.29</v>
      </c>
      <c r="G18" s="20">
        <f t="shared" si="3"/>
        <v>487400.02999999997</v>
      </c>
      <c r="H18" s="13" t="s">
        <v>40</v>
      </c>
      <c r="I18" s="13" t="s">
        <v>40</v>
      </c>
      <c r="J18" s="13">
        <f t="shared" si="2"/>
        <v>28486235.260000002</v>
      </c>
      <c r="K18" s="14">
        <f t="shared" si="0"/>
        <v>212.63462364146662</v>
      </c>
    </row>
    <row r="19" spans="1:11" ht="17.25" customHeight="1" x14ac:dyDescent="0.45">
      <c r="A19" s="11" t="s">
        <v>26</v>
      </c>
      <c r="B19" s="17">
        <v>83594</v>
      </c>
      <c r="C19" s="20">
        <v>2669367.4900000002</v>
      </c>
      <c r="D19" s="20">
        <v>15902453.1</v>
      </c>
      <c r="E19" s="21">
        <v>902312.87</v>
      </c>
      <c r="F19" s="21">
        <v>699891.3</v>
      </c>
      <c r="G19" s="20">
        <f t="shared" si="3"/>
        <v>1602204.17</v>
      </c>
      <c r="H19" s="13" t="s">
        <v>40</v>
      </c>
      <c r="I19" s="13" t="s">
        <v>40</v>
      </c>
      <c r="J19" s="13">
        <f t="shared" si="2"/>
        <v>20174024.759999998</v>
      </c>
      <c r="K19" s="14">
        <f t="shared" si="0"/>
        <v>241.33340622532714</v>
      </c>
    </row>
    <row r="20" spans="1:11" ht="17.25" customHeight="1" x14ac:dyDescent="0.5">
      <c r="A20" s="11" t="s">
        <v>34</v>
      </c>
      <c r="B20" s="17">
        <v>68286</v>
      </c>
      <c r="C20" s="20" t="s">
        <v>40</v>
      </c>
      <c r="D20" s="20" t="s">
        <v>40</v>
      </c>
      <c r="E20" s="21" t="s">
        <v>40</v>
      </c>
      <c r="F20" s="21" t="s">
        <v>40</v>
      </c>
      <c r="G20" s="12" t="s">
        <v>40</v>
      </c>
      <c r="H20" s="13">
        <v>15789280</v>
      </c>
      <c r="I20" s="13">
        <v>431643.4</v>
      </c>
      <c r="J20" s="13">
        <f>H20+I20</f>
        <v>16220923.4</v>
      </c>
      <c r="K20" s="14">
        <f t="shared" si="0"/>
        <v>237.54390943970947</v>
      </c>
    </row>
    <row r="21" spans="1:11" ht="17.25" customHeight="1" x14ac:dyDescent="0.45">
      <c r="A21" s="11" t="s">
        <v>30</v>
      </c>
      <c r="B21" s="17">
        <v>80309</v>
      </c>
      <c r="C21" s="20">
        <v>2941276.73</v>
      </c>
      <c r="D21" s="20">
        <v>14168631.24</v>
      </c>
      <c r="E21" s="21">
        <v>600098.88</v>
      </c>
      <c r="F21" s="21">
        <v>34859.440000000002</v>
      </c>
      <c r="G21" s="20">
        <f>E21+F21</f>
        <v>634958.32000000007</v>
      </c>
      <c r="H21" s="13" t="s">
        <v>40</v>
      </c>
      <c r="I21" s="13" t="s">
        <v>40</v>
      </c>
      <c r="J21" s="13">
        <f t="shared" si="2"/>
        <v>17744866.289999999</v>
      </c>
      <c r="K21" s="14">
        <f t="shared" si="0"/>
        <v>220.95738074188446</v>
      </c>
    </row>
    <row r="22" spans="1:11" ht="17.25" customHeight="1" x14ac:dyDescent="0.45">
      <c r="A22" s="11" t="s">
        <v>16</v>
      </c>
      <c r="B22" s="17">
        <v>232462</v>
      </c>
      <c r="C22" s="20">
        <v>11042918.530000003</v>
      </c>
      <c r="D22" s="20">
        <v>49580568.939999998</v>
      </c>
      <c r="E22" s="21">
        <v>12682749.07</v>
      </c>
      <c r="F22" s="21">
        <v>617542.66</v>
      </c>
      <c r="G22" s="20">
        <f>E22+F22</f>
        <v>13300291.73</v>
      </c>
      <c r="H22" s="13" t="s">
        <v>40</v>
      </c>
      <c r="I22" s="13" t="s">
        <v>40</v>
      </c>
      <c r="J22" s="13">
        <f t="shared" si="2"/>
        <v>73923779.200000003</v>
      </c>
      <c r="K22" s="14">
        <f t="shared" si="0"/>
        <v>318.00371329507618</v>
      </c>
    </row>
    <row r="23" spans="1:11" ht="17.25" customHeight="1" x14ac:dyDescent="0.45">
      <c r="A23" s="11" t="s">
        <v>18</v>
      </c>
      <c r="B23" s="17">
        <v>143663</v>
      </c>
      <c r="C23" s="20">
        <v>5621137.9199999999</v>
      </c>
      <c r="D23" s="20">
        <v>32486420.460000001</v>
      </c>
      <c r="E23" s="21">
        <v>3628745.53</v>
      </c>
      <c r="F23" s="21">
        <v>180349.34</v>
      </c>
      <c r="G23" s="20">
        <f>E23+F23</f>
        <v>3809094.8699999996</v>
      </c>
      <c r="H23" s="13" t="s">
        <v>40</v>
      </c>
      <c r="I23" s="13" t="s">
        <v>40</v>
      </c>
      <c r="J23" s="13">
        <f t="shared" si="2"/>
        <v>41916653.25</v>
      </c>
      <c r="K23" s="14">
        <f t="shared" si="0"/>
        <v>291.7706942636587</v>
      </c>
    </row>
    <row r="24" spans="1:11" ht="17.25" customHeight="1" x14ac:dyDescent="0.45">
      <c r="A24" s="11" t="s">
        <v>23</v>
      </c>
      <c r="B24" s="17">
        <v>112999</v>
      </c>
      <c r="C24" s="20">
        <v>4880121.2800000012</v>
      </c>
      <c r="D24" s="20">
        <v>24456089.039999999</v>
      </c>
      <c r="E24" s="21">
        <v>1764659.68</v>
      </c>
      <c r="F24" s="21">
        <v>90295.7</v>
      </c>
      <c r="G24" s="20">
        <f>E24+F24</f>
        <v>1854955.38</v>
      </c>
      <c r="H24" s="13" t="s">
        <v>40</v>
      </c>
      <c r="I24" s="13" t="s">
        <v>40</v>
      </c>
      <c r="J24" s="13">
        <f t="shared" si="2"/>
        <v>31191165.699999999</v>
      </c>
      <c r="K24" s="14">
        <f t="shared" si="0"/>
        <v>276.03045779166189</v>
      </c>
    </row>
    <row r="25" spans="1:11" ht="17.25" customHeight="1" x14ac:dyDescent="0.45">
      <c r="A25" s="11" t="s">
        <v>10</v>
      </c>
      <c r="B25" s="17">
        <v>212749</v>
      </c>
      <c r="C25" s="20">
        <v>7305251.1800000006</v>
      </c>
      <c r="D25" s="20">
        <v>45548163.600000001</v>
      </c>
      <c r="E25" s="21">
        <v>1180889.06</v>
      </c>
      <c r="F25" s="21">
        <v>69349.320000000007</v>
      </c>
      <c r="G25" s="20">
        <f>E25+F25</f>
        <v>1250238.3800000001</v>
      </c>
      <c r="H25" s="13" t="s">
        <v>40</v>
      </c>
      <c r="I25" s="13" t="s">
        <v>40</v>
      </c>
      <c r="J25" s="13">
        <f t="shared" si="2"/>
        <v>54103653.160000004</v>
      </c>
      <c r="K25" s="14">
        <f t="shared" si="0"/>
        <v>254.30743815482097</v>
      </c>
    </row>
    <row r="26" spans="1:11" ht="17.25" customHeight="1" x14ac:dyDescent="0.5">
      <c r="A26" s="11" t="s">
        <v>38</v>
      </c>
      <c r="B26" s="17">
        <v>57414</v>
      </c>
      <c r="C26" s="20" t="s">
        <v>40</v>
      </c>
      <c r="D26" s="20" t="s">
        <v>40</v>
      </c>
      <c r="E26" s="21" t="s">
        <v>40</v>
      </c>
      <c r="F26" s="21" t="s">
        <v>40</v>
      </c>
      <c r="G26" s="12" t="s">
        <v>40</v>
      </c>
      <c r="H26" s="13">
        <v>13329260.01</v>
      </c>
      <c r="I26" s="13">
        <v>891204.33</v>
      </c>
      <c r="J26" s="13">
        <f>H26+I26</f>
        <v>14220464.34</v>
      </c>
      <c r="K26" s="14">
        <f t="shared" si="0"/>
        <v>247.68287072839377</v>
      </c>
    </row>
    <row r="27" spans="1:11" ht="17.25" customHeight="1" x14ac:dyDescent="0.5">
      <c r="A27" s="11" t="s">
        <v>36</v>
      </c>
      <c r="B27" s="17">
        <v>63147</v>
      </c>
      <c r="C27" s="20" t="s">
        <v>40</v>
      </c>
      <c r="D27" s="20" t="s">
        <v>40</v>
      </c>
      <c r="E27" s="21" t="s">
        <v>40</v>
      </c>
      <c r="F27" s="21" t="s">
        <v>40</v>
      </c>
      <c r="G27" s="12" t="s">
        <v>40</v>
      </c>
      <c r="H27" s="13">
        <v>15477080</v>
      </c>
      <c r="I27" s="13">
        <v>510143.83</v>
      </c>
      <c r="J27" s="13">
        <f>H27+I27</f>
        <v>15987223.83</v>
      </c>
      <c r="K27" s="14">
        <f t="shared" si="0"/>
        <v>253.17471661361586</v>
      </c>
    </row>
    <row r="28" spans="1:11" ht="17.25" customHeight="1" x14ac:dyDescent="0.45">
      <c r="A28" s="11" t="s">
        <v>14</v>
      </c>
      <c r="B28" s="17">
        <v>574654</v>
      </c>
      <c r="C28" s="20">
        <v>22562827.849999998</v>
      </c>
      <c r="D28" s="20">
        <v>219442435.84999999</v>
      </c>
      <c r="E28" s="21">
        <v>16829358.02</v>
      </c>
      <c r="F28" s="21">
        <v>838635.55</v>
      </c>
      <c r="G28" s="20">
        <f>E28+F28</f>
        <v>17667993.57</v>
      </c>
      <c r="H28" s="13" t="s">
        <v>40</v>
      </c>
      <c r="I28" s="13" t="s">
        <v>40</v>
      </c>
      <c r="J28" s="13">
        <f t="shared" si="2"/>
        <v>259673257.26999998</v>
      </c>
      <c r="K28" s="14">
        <f t="shared" si="0"/>
        <v>451.87757723778134</v>
      </c>
    </row>
    <row r="29" spans="1:11" ht="17.25" customHeight="1" x14ac:dyDescent="0.45">
      <c r="A29" s="11" t="s">
        <v>19</v>
      </c>
      <c r="B29" s="17">
        <v>143386</v>
      </c>
      <c r="C29" s="20">
        <v>5815258.96</v>
      </c>
      <c r="D29" s="20">
        <v>29809932.719999999</v>
      </c>
      <c r="E29" s="21">
        <v>0</v>
      </c>
      <c r="F29" s="21">
        <v>0</v>
      </c>
      <c r="G29" s="20">
        <f t="shared" ref="G29:G30" si="4">E29+F29</f>
        <v>0</v>
      </c>
      <c r="H29" s="13" t="s">
        <v>40</v>
      </c>
      <c r="I29" s="13" t="s">
        <v>40</v>
      </c>
      <c r="J29" s="13">
        <f t="shared" si="2"/>
        <v>35625191.68</v>
      </c>
      <c r="K29" s="14">
        <f t="shared" si="0"/>
        <v>248.45655559120138</v>
      </c>
    </row>
    <row r="30" spans="1:11" ht="17.25" customHeight="1" x14ac:dyDescent="0.45">
      <c r="A30" s="11" t="s">
        <v>28</v>
      </c>
      <c r="B30" s="17">
        <v>82742</v>
      </c>
      <c r="C30" s="20">
        <v>2804513.81</v>
      </c>
      <c r="D30" s="20">
        <v>15311599.390000001</v>
      </c>
      <c r="E30" s="21">
        <v>0</v>
      </c>
      <c r="F30" s="21">
        <v>0</v>
      </c>
      <c r="G30" s="20">
        <f t="shared" si="4"/>
        <v>0</v>
      </c>
      <c r="H30" s="13" t="s">
        <v>40</v>
      </c>
      <c r="I30" s="13" t="s">
        <v>40</v>
      </c>
      <c r="J30" s="13">
        <f t="shared" si="2"/>
        <v>18116113.199999999</v>
      </c>
      <c r="K30" s="14">
        <f t="shared" si="0"/>
        <v>218.94700635711004</v>
      </c>
    </row>
    <row r="31" spans="1:11" ht="17.25" customHeight="1" x14ac:dyDescent="0.5">
      <c r="A31" s="11" t="s">
        <v>37</v>
      </c>
      <c r="B31" s="17">
        <v>58020</v>
      </c>
      <c r="C31" s="20" t="s">
        <v>40</v>
      </c>
      <c r="D31" s="20" t="s">
        <v>40</v>
      </c>
      <c r="E31" s="21" t="s">
        <v>40</v>
      </c>
      <c r="F31" s="21" t="s">
        <v>40</v>
      </c>
      <c r="G31" s="12" t="s">
        <v>40</v>
      </c>
      <c r="H31" s="13">
        <v>12704452.82</v>
      </c>
      <c r="I31" s="13">
        <v>846738.69</v>
      </c>
      <c r="J31" s="13">
        <f>H31+I31</f>
        <v>13551191.51</v>
      </c>
      <c r="K31" s="14">
        <f t="shared" si="0"/>
        <v>233.56069476042742</v>
      </c>
    </row>
    <row r="32" spans="1:11" ht="17.25" customHeight="1" x14ac:dyDescent="0.45">
      <c r="A32" s="11" t="s">
        <v>25</v>
      </c>
      <c r="B32" s="17">
        <v>88405</v>
      </c>
      <c r="C32" s="20">
        <v>3437434.7099999995</v>
      </c>
      <c r="D32" s="20">
        <v>17062969.969999999</v>
      </c>
      <c r="E32" s="21">
        <v>1122244.8799999999</v>
      </c>
      <c r="F32" s="21">
        <v>479750.54</v>
      </c>
      <c r="G32" s="20">
        <f>E32+F32</f>
        <v>1601995.42</v>
      </c>
      <c r="H32" s="13" t="s">
        <v>40</v>
      </c>
      <c r="I32" s="13" t="s">
        <v>40</v>
      </c>
      <c r="J32" s="13">
        <f t="shared" si="2"/>
        <v>22102400.100000001</v>
      </c>
      <c r="K32" s="14">
        <f t="shared" si="0"/>
        <v>250.01300944516714</v>
      </c>
    </row>
    <row r="33" spans="1:11" ht="17.25" customHeight="1" x14ac:dyDescent="0.45">
      <c r="A33" s="11" t="s">
        <v>24</v>
      </c>
      <c r="B33" s="17">
        <v>96800</v>
      </c>
      <c r="C33" s="20">
        <v>3529141.47</v>
      </c>
      <c r="D33" s="20">
        <v>17843816.41</v>
      </c>
      <c r="E33" s="21">
        <v>253894.91</v>
      </c>
      <c r="F33" s="21">
        <v>92322.76</v>
      </c>
      <c r="G33" s="20">
        <f t="shared" ref="G33:G34" si="5">E33+F33</f>
        <v>346217.67</v>
      </c>
      <c r="H33" s="13" t="s">
        <v>40</v>
      </c>
      <c r="I33" s="13" t="s">
        <v>40</v>
      </c>
      <c r="J33" s="13">
        <f t="shared" si="2"/>
        <v>21719175.550000001</v>
      </c>
      <c r="K33" s="14">
        <f t="shared" si="0"/>
        <v>224.37164824380167</v>
      </c>
    </row>
    <row r="34" spans="1:11" ht="17.25" customHeight="1" x14ac:dyDescent="0.45">
      <c r="A34" s="11" t="s">
        <v>11</v>
      </c>
      <c r="B34" s="17">
        <v>94979</v>
      </c>
      <c r="C34" s="20">
        <v>3379016.6</v>
      </c>
      <c r="D34" s="20">
        <v>17989256.789999999</v>
      </c>
      <c r="E34" s="21">
        <v>1121434.71</v>
      </c>
      <c r="F34" s="21">
        <v>57563.48</v>
      </c>
      <c r="G34" s="20">
        <f t="shared" si="5"/>
        <v>1178998.19</v>
      </c>
      <c r="H34" s="13" t="s">
        <v>40</v>
      </c>
      <c r="I34" s="13" t="s">
        <v>40</v>
      </c>
      <c r="J34" s="13">
        <f t="shared" si="2"/>
        <v>22547271.580000002</v>
      </c>
      <c r="K34" s="14">
        <f t="shared" si="0"/>
        <v>237.39217700754907</v>
      </c>
    </row>
    <row r="35" spans="1:11" ht="17.25" customHeight="1" x14ac:dyDescent="0.5">
      <c r="A35" s="11" t="s">
        <v>33</v>
      </c>
      <c r="B35" s="17">
        <v>68684</v>
      </c>
      <c r="C35" s="20" t="s">
        <v>40</v>
      </c>
      <c r="D35" s="20" t="s">
        <v>40</v>
      </c>
      <c r="E35" s="21" t="s">
        <v>40</v>
      </c>
      <c r="F35" s="21" t="s">
        <v>40</v>
      </c>
      <c r="G35" s="12" t="s">
        <v>40</v>
      </c>
      <c r="H35" s="13">
        <v>16335211.27</v>
      </c>
      <c r="I35" s="13">
        <v>913111.71</v>
      </c>
      <c r="J35" s="13">
        <f>H35+I35</f>
        <v>17248322.98</v>
      </c>
      <c r="K35" s="14">
        <f t="shared" si="0"/>
        <v>251.12577863840195</v>
      </c>
    </row>
    <row r="36" spans="1:11" ht="17.25" customHeight="1" x14ac:dyDescent="0.45">
      <c r="A36" s="11" t="s">
        <v>13</v>
      </c>
      <c r="B36" s="17">
        <v>688592</v>
      </c>
      <c r="C36" s="20">
        <v>31092837.550000001</v>
      </c>
      <c r="D36" s="20">
        <v>288948253.55000001</v>
      </c>
      <c r="E36" s="21">
        <v>15619120.529999999</v>
      </c>
      <c r="F36" s="21">
        <v>1195487.9099999999</v>
      </c>
      <c r="G36" s="20">
        <f>E36+F36</f>
        <v>16814608.439999998</v>
      </c>
      <c r="H36" s="13" t="s">
        <v>40</v>
      </c>
      <c r="I36" s="13" t="s">
        <v>40</v>
      </c>
      <c r="J36" s="13">
        <f t="shared" si="2"/>
        <v>336855699.54000002</v>
      </c>
      <c r="K36" s="14">
        <f t="shared" si="0"/>
        <v>489.19490720194256</v>
      </c>
    </row>
    <row r="37" spans="1:11" ht="17.25" customHeight="1" x14ac:dyDescent="0.5">
      <c r="A37" s="11" t="s">
        <v>32</v>
      </c>
      <c r="B37" s="17">
        <v>68661</v>
      </c>
      <c r="C37" s="20" t="s">
        <v>40</v>
      </c>
      <c r="D37" s="20" t="s">
        <v>40</v>
      </c>
      <c r="E37" s="21" t="s">
        <v>40</v>
      </c>
      <c r="F37" s="21" t="s">
        <v>40</v>
      </c>
      <c r="G37" s="12" t="s">
        <v>40</v>
      </c>
      <c r="H37" s="13">
        <v>16130834.99</v>
      </c>
      <c r="I37" s="13">
        <v>5455.97</v>
      </c>
      <c r="J37" s="13">
        <f>H37+I37</f>
        <v>16136290.960000001</v>
      </c>
      <c r="K37" s="14">
        <f t="shared" si="0"/>
        <v>235.01392289654973</v>
      </c>
    </row>
    <row r="38" spans="1:11" ht="15.75" customHeight="1" x14ac:dyDescent="0.5">
      <c r="A38" s="11" t="s">
        <v>39</v>
      </c>
      <c r="B38" s="17">
        <v>50728</v>
      </c>
      <c r="C38" s="20" t="s">
        <v>40</v>
      </c>
      <c r="D38" s="20" t="s">
        <v>40</v>
      </c>
      <c r="E38" s="21" t="s">
        <v>40</v>
      </c>
      <c r="F38" s="21" t="s">
        <v>40</v>
      </c>
      <c r="G38" s="12" t="s">
        <v>40</v>
      </c>
      <c r="H38" s="13">
        <v>11758572.02</v>
      </c>
      <c r="I38" s="13">
        <v>472917.37</v>
      </c>
      <c r="J38" s="13">
        <f>H38+I38</f>
        <v>12231489.389999999</v>
      </c>
      <c r="K38" s="14">
        <f t="shared" si="0"/>
        <v>241.11909379435417</v>
      </c>
    </row>
    <row r="39" spans="1:11" x14ac:dyDescent="0.45">
      <c r="A39" s="11" t="s">
        <v>29</v>
      </c>
      <c r="B39" s="17">
        <v>81643</v>
      </c>
      <c r="C39" s="20">
        <v>2756816.06</v>
      </c>
      <c r="D39" s="20">
        <v>15251269.380000001</v>
      </c>
      <c r="E39" s="21">
        <v>232374.67</v>
      </c>
      <c r="F39" s="21">
        <v>362361.01</v>
      </c>
      <c r="G39" s="20">
        <f>E39+F39</f>
        <v>594735.68000000005</v>
      </c>
      <c r="H39" s="13" t="s">
        <v>40</v>
      </c>
      <c r="I39" s="13" t="s">
        <v>40</v>
      </c>
      <c r="J39" s="13">
        <f t="shared" si="2"/>
        <v>18602821.120000001</v>
      </c>
      <c r="K39" s="14">
        <f t="shared" si="0"/>
        <v>227.85567801281189</v>
      </c>
    </row>
  </sheetData>
  <sortState ref="A11:K39">
    <sortCondition ref="A11:A39"/>
  </sortState>
  <mergeCells count="4">
    <mergeCell ref="C9:G9"/>
    <mergeCell ref="H9:I9"/>
    <mergeCell ref="A3:K3"/>
    <mergeCell ref="A4:K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2" orientation="landscape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opLeftCell="A2" workbookViewId="0">
      <selection activeCell="M16" sqref="M16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6" width="17" style="1" hidden="1" customWidth="1"/>
    <col min="7" max="7" width="17.44140625" style="1" bestFit="1" customWidth="1"/>
    <col min="8" max="8" width="15.88671875" style="1" customWidth="1"/>
    <col min="9" max="9" width="17.44140625" style="1" bestFit="1" customWidth="1"/>
    <col min="10" max="10" width="20.44140625" style="3" customWidth="1"/>
    <col min="11" max="11" width="19.88671875" style="3" customWidth="1"/>
    <col min="12" max="16384" width="11.5546875" style="1"/>
  </cols>
  <sheetData>
    <row r="2" spans="1:11" ht="24" customHeight="1" x14ac:dyDescent="0.45"/>
    <row r="3" spans="1:11" ht="21.6" x14ac:dyDescent="0.55000000000000004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.6" x14ac:dyDescent="0.55000000000000004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1.6" x14ac:dyDescent="0.55000000000000004">
      <c r="A5" s="4"/>
    </row>
    <row r="6" spans="1:11" x14ac:dyDescent="0.45">
      <c r="A6" s="15" t="s">
        <v>43</v>
      </c>
      <c r="C6" s="2"/>
      <c r="D6" s="2"/>
      <c r="E6" s="2"/>
      <c r="F6" s="2"/>
      <c r="G6" s="2"/>
      <c r="H6" s="2"/>
      <c r="I6" s="2"/>
      <c r="J6" s="5"/>
      <c r="K6" s="5"/>
    </row>
    <row r="7" spans="1:11" x14ac:dyDescent="0.45">
      <c r="A7" s="16" t="s">
        <v>9</v>
      </c>
      <c r="C7" s="2"/>
      <c r="D7" s="2"/>
      <c r="E7" s="2"/>
      <c r="F7" s="2"/>
      <c r="G7" s="2"/>
      <c r="H7" s="2"/>
      <c r="I7" s="2"/>
      <c r="J7" s="5"/>
      <c r="K7" s="5"/>
    </row>
    <row r="8" spans="1:11" x14ac:dyDescent="0.45">
      <c r="A8" s="6"/>
      <c r="C8" s="2"/>
      <c r="D8" s="2"/>
      <c r="E8" s="2"/>
      <c r="F8" s="2"/>
      <c r="G8" s="2"/>
      <c r="H8" s="2"/>
      <c r="I8" s="2"/>
      <c r="J8" s="5"/>
      <c r="K8" s="5"/>
    </row>
    <row r="9" spans="1:11" ht="21" customHeight="1" x14ac:dyDescent="0.45">
      <c r="B9" s="7"/>
      <c r="C9" s="18" t="s">
        <v>6</v>
      </c>
      <c r="D9" s="18"/>
      <c r="E9" s="18"/>
      <c r="F9" s="18"/>
      <c r="G9" s="18"/>
      <c r="H9" s="18" t="s">
        <v>7</v>
      </c>
      <c r="I9" s="18"/>
      <c r="J9" s="5"/>
      <c r="K9" s="5"/>
    </row>
    <row r="10" spans="1:11" ht="54.75" customHeight="1" x14ac:dyDescent="0.45">
      <c r="A10" s="8"/>
      <c r="B10" s="9" t="s">
        <v>12</v>
      </c>
      <c r="C10" s="9" t="s">
        <v>2</v>
      </c>
      <c r="D10" s="9" t="s">
        <v>4</v>
      </c>
      <c r="E10" s="10" t="s">
        <v>41</v>
      </c>
      <c r="F10" s="10" t="s">
        <v>42</v>
      </c>
      <c r="G10" s="9" t="s">
        <v>1</v>
      </c>
      <c r="H10" s="9" t="s">
        <v>5</v>
      </c>
      <c r="I10" s="9" t="s">
        <v>1</v>
      </c>
      <c r="J10" s="9" t="s">
        <v>0</v>
      </c>
      <c r="K10" s="9" t="s">
        <v>3</v>
      </c>
    </row>
    <row r="11" spans="1:11" ht="17.25" customHeight="1" x14ac:dyDescent="0.45">
      <c r="A11" s="11" t="s">
        <v>21</v>
      </c>
      <c r="B11" s="17">
        <v>116027</v>
      </c>
      <c r="C11" s="20">
        <v>4924554.96</v>
      </c>
      <c r="D11" s="20">
        <v>55089177.18</v>
      </c>
      <c r="E11" s="21">
        <v>2134797.5699999998</v>
      </c>
      <c r="F11" s="21">
        <v>978856.46</v>
      </c>
      <c r="G11" s="20">
        <f>E11+F11</f>
        <v>3113654.03</v>
      </c>
      <c r="H11" s="13" t="s">
        <v>40</v>
      </c>
      <c r="I11" s="13" t="s">
        <v>40</v>
      </c>
      <c r="J11" s="13">
        <f>C11+D11+G11</f>
        <v>63127386.170000002</v>
      </c>
      <c r="K11" s="14">
        <f>J11/B11</f>
        <v>544.07496677497477</v>
      </c>
    </row>
    <row r="12" spans="1:11" ht="17.25" customHeight="1" x14ac:dyDescent="0.45">
      <c r="A12" s="11" t="s">
        <v>13</v>
      </c>
      <c r="B12" s="17">
        <v>688592</v>
      </c>
      <c r="C12" s="20">
        <v>31092837.550000001</v>
      </c>
      <c r="D12" s="20">
        <v>288948253.55000001</v>
      </c>
      <c r="E12" s="21">
        <v>15619120.529999999</v>
      </c>
      <c r="F12" s="21">
        <v>1195487.9099999999</v>
      </c>
      <c r="G12" s="20">
        <f>E12+F12</f>
        <v>16814608.439999998</v>
      </c>
      <c r="H12" s="13" t="s">
        <v>40</v>
      </c>
      <c r="I12" s="13" t="s">
        <v>40</v>
      </c>
      <c r="J12" s="13">
        <f>C12+D12+G12</f>
        <v>336855699.54000002</v>
      </c>
      <c r="K12" s="14">
        <f>J12/B12</f>
        <v>489.19490720194256</v>
      </c>
    </row>
    <row r="13" spans="1:11" ht="17.25" customHeight="1" x14ac:dyDescent="0.45">
      <c r="A13" s="11" t="s">
        <v>14</v>
      </c>
      <c r="B13" s="17">
        <v>574654</v>
      </c>
      <c r="C13" s="20">
        <v>22562827.849999998</v>
      </c>
      <c r="D13" s="20">
        <v>219442435.84999999</v>
      </c>
      <c r="E13" s="21">
        <v>16829358.02</v>
      </c>
      <c r="F13" s="21">
        <v>838635.55</v>
      </c>
      <c r="G13" s="20">
        <f>E13+F13</f>
        <v>17667993.57</v>
      </c>
      <c r="H13" s="13" t="s">
        <v>40</v>
      </c>
      <c r="I13" s="13" t="s">
        <v>40</v>
      </c>
      <c r="J13" s="13">
        <f>C13+D13+G13</f>
        <v>259673257.26999998</v>
      </c>
      <c r="K13" s="14">
        <f>J13/B13</f>
        <v>451.87757723778134</v>
      </c>
    </row>
    <row r="14" spans="1:11" ht="17.25" customHeight="1" x14ac:dyDescent="0.45">
      <c r="A14" s="11" t="s">
        <v>16</v>
      </c>
      <c r="B14" s="17">
        <v>232462</v>
      </c>
      <c r="C14" s="20">
        <v>11042918.530000003</v>
      </c>
      <c r="D14" s="20">
        <v>49580568.939999998</v>
      </c>
      <c r="E14" s="21">
        <v>12682749.07</v>
      </c>
      <c r="F14" s="21">
        <v>617542.66</v>
      </c>
      <c r="G14" s="20">
        <f>E14+F14</f>
        <v>13300291.73</v>
      </c>
      <c r="H14" s="13" t="s">
        <v>40</v>
      </c>
      <c r="I14" s="13" t="s">
        <v>40</v>
      </c>
      <c r="J14" s="13">
        <f>C14+D14+G14</f>
        <v>73923779.200000003</v>
      </c>
      <c r="K14" s="14">
        <f>J14/B14</f>
        <v>318.00371329507618</v>
      </c>
    </row>
    <row r="15" spans="1:11" ht="17.25" customHeight="1" x14ac:dyDescent="0.45">
      <c r="A15" s="11" t="s">
        <v>18</v>
      </c>
      <c r="B15" s="17">
        <v>143663</v>
      </c>
      <c r="C15" s="20">
        <v>5621137.9199999999</v>
      </c>
      <c r="D15" s="20">
        <v>32486420.460000001</v>
      </c>
      <c r="E15" s="21">
        <v>3628745.53</v>
      </c>
      <c r="F15" s="21">
        <v>180349.34</v>
      </c>
      <c r="G15" s="20">
        <f>E15+F15</f>
        <v>3809094.8699999996</v>
      </c>
      <c r="H15" s="13" t="s">
        <v>40</v>
      </c>
      <c r="I15" s="13" t="s">
        <v>40</v>
      </c>
      <c r="J15" s="13">
        <f>C15+D15+G15</f>
        <v>41916653.25</v>
      </c>
      <c r="K15" s="14">
        <f>J15/B15</f>
        <v>291.7706942636587</v>
      </c>
    </row>
    <row r="16" spans="1:11" ht="17.25" customHeight="1" x14ac:dyDescent="0.45">
      <c r="A16" s="11" t="s">
        <v>15</v>
      </c>
      <c r="B16" s="17">
        <v>325701</v>
      </c>
      <c r="C16" s="20">
        <v>13207380.239999998</v>
      </c>
      <c r="D16" s="20">
        <v>69594167</v>
      </c>
      <c r="E16" s="21">
        <v>6983861.7000000002</v>
      </c>
      <c r="F16" s="21">
        <v>916502.66</v>
      </c>
      <c r="G16" s="20">
        <f>E16+F16</f>
        <v>7900364.3600000003</v>
      </c>
      <c r="H16" s="13" t="s">
        <v>40</v>
      </c>
      <c r="I16" s="13" t="s">
        <v>40</v>
      </c>
      <c r="J16" s="13">
        <f>C16+D16+G16</f>
        <v>90701911.599999994</v>
      </c>
      <c r="K16" s="14">
        <f>J16/B16</f>
        <v>278.48214036800624</v>
      </c>
    </row>
    <row r="17" spans="1:11" ht="17.25" customHeight="1" x14ac:dyDescent="0.45">
      <c r="A17" s="11" t="s">
        <v>23</v>
      </c>
      <c r="B17" s="17">
        <v>112999</v>
      </c>
      <c r="C17" s="20">
        <v>4880121.2800000012</v>
      </c>
      <c r="D17" s="20">
        <v>24456089.039999999</v>
      </c>
      <c r="E17" s="21">
        <v>1764659.68</v>
      </c>
      <c r="F17" s="21">
        <v>90295.7</v>
      </c>
      <c r="G17" s="20">
        <f>E17+F17</f>
        <v>1854955.38</v>
      </c>
      <c r="H17" s="13" t="s">
        <v>40</v>
      </c>
      <c r="I17" s="13" t="s">
        <v>40</v>
      </c>
      <c r="J17" s="13">
        <f>C17+D17+G17</f>
        <v>31191165.699999999</v>
      </c>
      <c r="K17" s="14">
        <f>J17/B17</f>
        <v>276.03045779166189</v>
      </c>
    </row>
    <row r="18" spans="1:11" ht="17.25" customHeight="1" x14ac:dyDescent="0.45">
      <c r="A18" s="11" t="s">
        <v>10</v>
      </c>
      <c r="B18" s="17">
        <v>212749</v>
      </c>
      <c r="C18" s="20">
        <v>7305251.1800000006</v>
      </c>
      <c r="D18" s="20">
        <v>45548163.600000001</v>
      </c>
      <c r="E18" s="21">
        <v>1180889.06</v>
      </c>
      <c r="F18" s="21">
        <v>69349.320000000007</v>
      </c>
      <c r="G18" s="20">
        <f>E18+F18</f>
        <v>1250238.3800000001</v>
      </c>
      <c r="H18" s="13" t="s">
        <v>40</v>
      </c>
      <c r="I18" s="13" t="s">
        <v>40</v>
      </c>
      <c r="J18" s="13">
        <f>C18+D18+G18</f>
        <v>54103653.160000004</v>
      </c>
      <c r="K18" s="14">
        <f>J18/B18</f>
        <v>254.30743815482097</v>
      </c>
    </row>
    <row r="19" spans="1:11" ht="17.25" customHeight="1" x14ac:dyDescent="0.5">
      <c r="A19" s="11" t="s">
        <v>36</v>
      </c>
      <c r="B19" s="17">
        <v>63147</v>
      </c>
      <c r="C19" s="20" t="s">
        <v>40</v>
      </c>
      <c r="D19" s="20" t="s">
        <v>40</v>
      </c>
      <c r="E19" s="21" t="s">
        <v>40</v>
      </c>
      <c r="F19" s="21" t="s">
        <v>40</v>
      </c>
      <c r="G19" s="12" t="s">
        <v>40</v>
      </c>
      <c r="H19" s="13">
        <v>15477080</v>
      </c>
      <c r="I19" s="13">
        <v>510143.83</v>
      </c>
      <c r="J19" s="13">
        <f>H19+I19</f>
        <v>15987223.83</v>
      </c>
      <c r="K19" s="14">
        <f>J19/B19</f>
        <v>253.17471661361586</v>
      </c>
    </row>
    <row r="20" spans="1:11" ht="17.25" customHeight="1" x14ac:dyDescent="0.5">
      <c r="A20" s="11" t="s">
        <v>33</v>
      </c>
      <c r="B20" s="17">
        <v>68684</v>
      </c>
      <c r="C20" s="20" t="s">
        <v>40</v>
      </c>
      <c r="D20" s="20" t="s">
        <v>40</v>
      </c>
      <c r="E20" s="21" t="s">
        <v>40</v>
      </c>
      <c r="F20" s="21" t="s">
        <v>40</v>
      </c>
      <c r="G20" s="12" t="s">
        <v>40</v>
      </c>
      <c r="H20" s="13">
        <v>16335211.27</v>
      </c>
      <c r="I20" s="13">
        <v>913111.71</v>
      </c>
      <c r="J20" s="13">
        <f>H20+I20</f>
        <v>17248322.98</v>
      </c>
      <c r="K20" s="14">
        <f>J20/B20</f>
        <v>251.12577863840195</v>
      </c>
    </row>
    <row r="21" spans="1:11" ht="17.25" customHeight="1" x14ac:dyDescent="0.45">
      <c r="A21" s="11" t="s">
        <v>25</v>
      </c>
      <c r="B21" s="17">
        <v>88405</v>
      </c>
      <c r="C21" s="20">
        <v>3437434.7099999995</v>
      </c>
      <c r="D21" s="20">
        <v>17062969.969999999</v>
      </c>
      <c r="E21" s="21">
        <v>1122244.8799999999</v>
      </c>
      <c r="F21" s="21">
        <v>479750.54</v>
      </c>
      <c r="G21" s="20">
        <f>E21+F21</f>
        <v>1601995.42</v>
      </c>
      <c r="H21" s="13" t="s">
        <v>40</v>
      </c>
      <c r="I21" s="13" t="s">
        <v>40</v>
      </c>
      <c r="J21" s="13">
        <f>C21+D21+G21</f>
        <v>22102400.100000001</v>
      </c>
      <c r="K21" s="14">
        <f>J21/B21</f>
        <v>250.01300944516714</v>
      </c>
    </row>
    <row r="22" spans="1:11" ht="17.25" customHeight="1" x14ac:dyDescent="0.45">
      <c r="A22" s="11" t="s">
        <v>19</v>
      </c>
      <c r="B22" s="17">
        <v>143386</v>
      </c>
      <c r="C22" s="20">
        <v>5815258.96</v>
      </c>
      <c r="D22" s="20">
        <v>29809932.719999999</v>
      </c>
      <c r="E22" s="21">
        <v>0</v>
      </c>
      <c r="F22" s="21">
        <v>0</v>
      </c>
      <c r="G22" s="20">
        <f>E22+F22</f>
        <v>0</v>
      </c>
      <c r="H22" s="13" t="s">
        <v>40</v>
      </c>
      <c r="I22" s="13" t="s">
        <v>40</v>
      </c>
      <c r="J22" s="13">
        <f>C22+D22+G22</f>
        <v>35625191.68</v>
      </c>
      <c r="K22" s="14">
        <f>J22/B22</f>
        <v>248.45655559120138</v>
      </c>
    </row>
    <row r="23" spans="1:11" ht="17.25" customHeight="1" x14ac:dyDescent="0.5">
      <c r="A23" s="11" t="s">
        <v>38</v>
      </c>
      <c r="B23" s="17">
        <v>57414</v>
      </c>
      <c r="C23" s="20" t="s">
        <v>40</v>
      </c>
      <c r="D23" s="20" t="s">
        <v>40</v>
      </c>
      <c r="E23" s="21" t="s">
        <v>40</v>
      </c>
      <c r="F23" s="21" t="s">
        <v>40</v>
      </c>
      <c r="G23" s="12" t="s">
        <v>40</v>
      </c>
      <c r="H23" s="13">
        <v>13329260.01</v>
      </c>
      <c r="I23" s="13">
        <v>891204.33</v>
      </c>
      <c r="J23" s="13">
        <f>H23+I23</f>
        <v>14220464.34</v>
      </c>
      <c r="K23" s="14">
        <f>J23/B23</f>
        <v>247.68287072839377</v>
      </c>
    </row>
    <row r="24" spans="1:11" ht="17.25" customHeight="1" x14ac:dyDescent="0.45">
      <c r="A24" s="11" t="s">
        <v>22</v>
      </c>
      <c r="B24" s="17">
        <v>121957</v>
      </c>
      <c r="C24" s="20">
        <v>4664766.76</v>
      </c>
      <c r="D24" s="20">
        <v>24039564.649999999</v>
      </c>
      <c r="E24" s="21">
        <v>0</v>
      </c>
      <c r="F24" s="21">
        <v>904091.98</v>
      </c>
      <c r="G24" s="20">
        <f>E24+F24</f>
        <v>904091.98</v>
      </c>
      <c r="H24" s="13" t="s">
        <v>40</v>
      </c>
      <c r="I24" s="13" t="s">
        <v>40</v>
      </c>
      <c r="J24" s="13">
        <f>C24+D24+G24</f>
        <v>29608423.389999997</v>
      </c>
      <c r="K24" s="14">
        <f>J24/B24</f>
        <v>242.77756414145966</v>
      </c>
    </row>
    <row r="25" spans="1:11" ht="17.25" customHeight="1" x14ac:dyDescent="0.45">
      <c r="A25" s="11" t="s">
        <v>26</v>
      </c>
      <c r="B25" s="17">
        <v>83594</v>
      </c>
      <c r="C25" s="20">
        <v>2669367.4900000002</v>
      </c>
      <c r="D25" s="20">
        <v>15902453.1</v>
      </c>
      <c r="E25" s="21">
        <v>902312.87</v>
      </c>
      <c r="F25" s="21">
        <v>699891.3</v>
      </c>
      <c r="G25" s="20">
        <f>E25+F25</f>
        <v>1602204.17</v>
      </c>
      <c r="H25" s="13" t="s">
        <v>40</v>
      </c>
      <c r="I25" s="13" t="s">
        <v>40</v>
      </c>
      <c r="J25" s="13">
        <f>C25+D25+G25</f>
        <v>20174024.759999998</v>
      </c>
      <c r="K25" s="14">
        <f>J25/B25</f>
        <v>241.33340622532714</v>
      </c>
    </row>
    <row r="26" spans="1:11" ht="17.25" customHeight="1" x14ac:dyDescent="0.5">
      <c r="A26" s="11" t="s">
        <v>39</v>
      </c>
      <c r="B26" s="17">
        <v>50728</v>
      </c>
      <c r="C26" s="20" t="s">
        <v>40</v>
      </c>
      <c r="D26" s="20" t="s">
        <v>40</v>
      </c>
      <c r="E26" s="21" t="s">
        <v>40</v>
      </c>
      <c r="F26" s="21" t="s">
        <v>40</v>
      </c>
      <c r="G26" s="12" t="s">
        <v>40</v>
      </c>
      <c r="H26" s="13">
        <v>11758572.02</v>
      </c>
      <c r="I26" s="13">
        <v>472917.37</v>
      </c>
      <c r="J26" s="13">
        <f>H26+I26</f>
        <v>12231489.389999999</v>
      </c>
      <c r="K26" s="14">
        <f>J26/B26</f>
        <v>241.11909379435417</v>
      </c>
    </row>
    <row r="27" spans="1:11" ht="17.25" customHeight="1" x14ac:dyDescent="0.5">
      <c r="A27" s="11" t="s">
        <v>35</v>
      </c>
      <c r="B27" s="17">
        <v>68128</v>
      </c>
      <c r="C27" s="20" t="s">
        <v>40</v>
      </c>
      <c r="D27" s="20" t="s">
        <v>40</v>
      </c>
      <c r="E27" s="21" t="s">
        <v>40</v>
      </c>
      <c r="F27" s="21" t="s">
        <v>40</v>
      </c>
      <c r="G27" s="12" t="s">
        <v>40</v>
      </c>
      <c r="H27" s="13">
        <v>15616223.029999999</v>
      </c>
      <c r="I27" s="13">
        <v>682686.79</v>
      </c>
      <c r="J27" s="13">
        <f>H27+I27</f>
        <v>16298909.82</v>
      </c>
      <c r="K27" s="14">
        <f>J27/B27</f>
        <v>239.23951708548614</v>
      </c>
    </row>
    <row r="28" spans="1:11" ht="17.25" customHeight="1" x14ac:dyDescent="0.45">
      <c r="A28" s="11" t="s">
        <v>17</v>
      </c>
      <c r="B28" s="17">
        <v>198533</v>
      </c>
      <c r="C28" s="20">
        <v>7918810.040000001</v>
      </c>
      <c r="D28" s="20">
        <v>39055092.030000001</v>
      </c>
      <c r="E28" s="21">
        <v>67763.12</v>
      </c>
      <c r="F28" s="21">
        <v>310527.55</v>
      </c>
      <c r="G28" s="20">
        <f>E28+F28</f>
        <v>378290.67</v>
      </c>
      <c r="H28" s="13" t="s">
        <v>40</v>
      </c>
      <c r="I28" s="13" t="s">
        <v>40</v>
      </c>
      <c r="J28" s="13">
        <f>C28+D28+G28</f>
        <v>47352192.740000002</v>
      </c>
      <c r="K28" s="14">
        <f>J28/B28</f>
        <v>238.51043776097677</v>
      </c>
    </row>
    <row r="29" spans="1:11" ht="17.25" customHeight="1" x14ac:dyDescent="0.5">
      <c r="A29" s="11" t="s">
        <v>34</v>
      </c>
      <c r="B29" s="17">
        <v>68286</v>
      </c>
      <c r="C29" s="20" t="s">
        <v>40</v>
      </c>
      <c r="D29" s="20" t="s">
        <v>40</v>
      </c>
      <c r="E29" s="21" t="s">
        <v>40</v>
      </c>
      <c r="F29" s="21" t="s">
        <v>40</v>
      </c>
      <c r="G29" s="12" t="s">
        <v>40</v>
      </c>
      <c r="H29" s="13">
        <v>15789280</v>
      </c>
      <c r="I29" s="13">
        <v>431643.4</v>
      </c>
      <c r="J29" s="13">
        <f>H29+I29</f>
        <v>16220923.4</v>
      </c>
      <c r="K29" s="14">
        <f>J29/B29</f>
        <v>237.54390943970947</v>
      </c>
    </row>
    <row r="30" spans="1:11" ht="17.25" customHeight="1" x14ac:dyDescent="0.45">
      <c r="A30" s="11" t="s">
        <v>11</v>
      </c>
      <c r="B30" s="17">
        <v>94979</v>
      </c>
      <c r="C30" s="20">
        <v>3379016.6</v>
      </c>
      <c r="D30" s="20">
        <v>17989256.789999999</v>
      </c>
      <c r="E30" s="21">
        <v>1121434.71</v>
      </c>
      <c r="F30" s="21">
        <v>57563.48</v>
      </c>
      <c r="G30" s="20">
        <f>E30+F30</f>
        <v>1178998.19</v>
      </c>
      <c r="H30" s="13" t="s">
        <v>40</v>
      </c>
      <c r="I30" s="13" t="s">
        <v>40</v>
      </c>
      <c r="J30" s="13">
        <f>C30+D30+G30</f>
        <v>22547271.580000002</v>
      </c>
      <c r="K30" s="14">
        <f>J30/B30</f>
        <v>237.39217700754907</v>
      </c>
    </row>
    <row r="31" spans="1:11" ht="17.25" customHeight="1" x14ac:dyDescent="0.5">
      <c r="A31" s="11" t="s">
        <v>32</v>
      </c>
      <c r="B31" s="17">
        <v>68661</v>
      </c>
      <c r="C31" s="20" t="s">
        <v>40</v>
      </c>
      <c r="D31" s="20" t="s">
        <v>40</v>
      </c>
      <c r="E31" s="21" t="s">
        <v>40</v>
      </c>
      <c r="F31" s="21" t="s">
        <v>40</v>
      </c>
      <c r="G31" s="12" t="s">
        <v>40</v>
      </c>
      <c r="H31" s="13">
        <v>16130834.99</v>
      </c>
      <c r="I31" s="13">
        <v>5455.97</v>
      </c>
      <c r="J31" s="13">
        <f>H31+I31</f>
        <v>16136290.960000001</v>
      </c>
      <c r="K31" s="14">
        <f>J31/B31</f>
        <v>235.01392289654973</v>
      </c>
    </row>
    <row r="32" spans="1:11" ht="17.25" customHeight="1" x14ac:dyDescent="0.5">
      <c r="A32" s="11" t="s">
        <v>37</v>
      </c>
      <c r="B32" s="17">
        <v>58020</v>
      </c>
      <c r="C32" s="20" t="s">
        <v>40</v>
      </c>
      <c r="D32" s="20" t="s">
        <v>40</v>
      </c>
      <c r="E32" s="21" t="s">
        <v>40</v>
      </c>
      <c r="F32" s="21" t="s">
        <v>40</v>
      </c>
      <c r="G32" s="12" t="s">
        <v>40</v>
      </c>
      <c r="H32" s="13">
        <v>12704452.82</v>
      </c>
      <c r="I32" s="13">
        <v>846738.69</v>
      </c>
      <c r="J32" s="13">
        <f>H32+I32</f>
        <v>13551191.51</v>
      </c>
      <c r="K32" s="14">
        <f>J32/B32</f>
        <v>233.56069476042742</v>
      </c>
    </row>
    <row r="33" spans="1:11" ht="17.25" customHeight="1" x14ac:dyDescent="0.45">
      <c r="A33" s="11" t="s">
        <v>29</v>
      </c>
      <c r="B33" s="17">
        <v>81643</v>
      </c>
      <c r="C33" s="20">
        <v>2756816.06</v>
      </c>
      <c r="D33" s="20">
        <v>15251269.380000001</v>
      </c>
      <c r="E33" s="21">
        <v>232374.67</v>
      </c>
      <c r="F33" s="21">
        <v>362361.01</v>
      </c>
      <c r="G33" s="20">
        <f>E33+F33</f>
        <v>594735.68000000005</v>
      </c>
      <c r="H33" s="13" t="s">
        <v>40</v>
      </c>
      <c r="I33" s="13" t="s">
        <v>40</v>
      </c>
      <c r="J33" s="13">
        <f>C33+D33+G33</f>
        <v>18602821.120000001</v>
      </c>
      <c r="K33" s="14">
        <f>J33/B33</f>
        <v>227.85567801281189</v>
      </c>
    </row>
    <row r="34" spans="1:11" ht="17.25" customHeight="1" x14ac:dyDescent="0.5">
      <c r="A34" s="11" t="s">
        <v>31</v>
      </c>
      <c r="B34" s="17">
        <v>75279</v>
      </c>
      <c r="C34" s="20" t="s">
        <v>40</v>
      </c>
      <c r="D34" s="20" t="s">
        <v>40</v>
      </c>
      <c r="E34" s="21" t="s">
        <v>40</v>
      </c>
      <c r="F34" s="21" t="s">
        <v>40</v>
      </c>
      <c r="G34" s="12" t="s">
        <v>40</v>
      </c>
      <c r="H34" s="13">
        <v>17067591.920000002</v>
      </c>
      <c r="I34" s="13">
        <v>0</v>
      </c>
      <c r="J34" s="13">
        <f>H34+I34</f>
        <v>17067591.920000002</v>
      </c>
      <c r="K34" s="14">
        <f>J34/B34</f>
        <v>226.72447721144013</v>
      </c>
    </row>
    <row r="35" spans="1:11" ht="17.25" customHeight="1" x14ac:dyDescent="0.45">
      <c r="A35" s="11" t="s">
        <v>24</v>
      </c>
      <c r="B35" s="17">
        <v>96800</v>
      </c>
      <c r="C35" s="20">
        <v>3529141.47</v>
      </c>
      <c r="D35" s="20">
        <v>17843816.41</v>
      </c>
      <c r="E35" s="21">
        <v>253894.91</v>
      </c>
      <c r="F35" s="21">
        <v>92322.76</v>
      </c>
      <c r="G35" s="20">
        <f>E35+F35</f>
        <v>346217.67</v>
      </c>
      <c r="H35" s="13" t="s">
        <v>40</v>
      </c>
      <c r="I35" s="13" t="s">
        <v>40</v>
      </c>
      <c r="J35" s="13">
        <f>C35+D35+G35</f>
        <v>21719175.550000001</v>
      </c>
      <c r="K35" s="14">
        <f>J35/B35</f>
        <v>224.37164824380167</v>
      </c>
    </row>
    <row r="36" spans="1:11" ht="17.25" customHeight="1" x14ac:dyDescent="0.45">
      <c r="A36" s="11" t="s">
        <v>30</v>
      </c>
      <c r="B36" s="17">
        <v>80309</v>
      </c>
      <c r="C36" s="20">
        <v>2941276.73</v>
      </c>
      <c r="D36" s="20">
        <v>14168631.24</v>
      </c>
      <c r="E36" s="21">
        <v>600098.88</v>
      </c>
      <c r="F36" s="21">
        <v>34859.440000000002</v>
      </c>
      <c r="G36" s="20">
        <f>E36+F36</f>
        <v>634958.32000000007</v>
      </c>
      <c r="H36" s="13" t="s">
        <v>40</v>
      </c>
      <c r="I36" s="13" t="s">
        <v>40</v>
      </c>
      <c r="J36" s="13">
        <f>C36+D36+G36</f>
        <v>17744866.289999999</v>
      </c>
      <c r="K36" s="14">
        <f>J36/B36</f>
        <v>220.95738074188446</v>
      </c>
    </row>
    <row r="37" spans="1:11" ht="17.25" customHeight="1" x14ac:dyDescent="0.45">
      <c r="A37" s="11" t="s">
        <v>28</v>
      </c>
      <c r="B37" s="17">
        <v>82742</v>
      </c>
      <c r="C37" s="20">
        <v>2804513.81</v>
      </c>
      <c r="D37" s="20">
        <v>15311599.390000001</v>
      </c>
      <c r="E37" s="21">
        <v>0</v>
      </c>
      <c r="F37" s="21">
        <v>0</v>
      </c>
      <c r="G37" s="20">
        <f>E37+F37</f>
        <v>0</v>
      </c>
      <c r="H37" s="13" t="s">
        <v>40</v>
      </c>
      <c r="I37" s="13" t="s">
        <v>40</v>
      </c>
      <c r="J37" s="13">
        <f>C37+D37+G37</f>
        <v>18116113.199999999</v>
      </c>
      <c r="K37" s="14">
        <f>J37/B37</f>
        <v>218.94700635711004</v>
      </c>
    </row>
    <row r="38" spans="1:11" ht="15.75" customHeight="1" x14ac:dyDescent="0.45">
      <c r="A38" s="11" t="s">
        <v>27</v>
      </c>
      <c r="B38" s="17">
        <v>84489</v>
      </c>
      <c r="C38" s="20">
        <v>2862704.1199999996</v>
      </c>
      <c r="D38" s="20">
        <v>15006113.41</v>
      </c>
      <c r="E38" s="21">
        <v>378935.23</v>
      </c>
      <c r="F38" s="21">
        <v>189856.89</v>
      </c>
      <c r="G38" s="20">
        <f>E38+F38</f>
        <v>568792.12</v>
      </c>
      <c r="H38" s="13" t="s">
        <v>40</v>
      </c>
      <c r="I38" s="13" t="s">
        <v>40</v>
      </c>
      <c r="J38" s="13">
        <f>C38+D38+G38</f>
        <v>18437609.650000002</v>
      </c>
      <c r="K38" s="14">
        <f>J38/B38</f>
        <v>218.22497188983183</v>
      </c>
    </row>
    <row r="39" spans="1:11" x14ac:dyDescent="0.45">
      <c r="A39" s="11" t="s">
        <v>20</v>
      </c>
      <c r="B39" s="17">
        <v>133968</v>
      </c>
      <c r="C39" s="20">
        <v>4951770.9600000009</v>
      </c>
      <c r="D39" s="20">
        <v>23047064.27</v>
      </c>
      <c r="E39" s="21">
        <v>399334.74</v>
      </c>
      <c r="F39" s="21">
        <v>88065.29</v>
      </c>
      <c r="G39" s="20">
        <f>E39+F39</f>
        <v>487400.02999999997</v>
      </c>
      <c r="H39" s="13" t="s">
        <v>40</v>
      </c>
      <c r="I39" s="13" t="s">
        <v>40</v>
      </c>
      <c r="J39" s="13">
        <f>C39+D39+G39</f>
        <v>28486235.260000002</v>
      </c>
      <c r="K39" s="14">
        <f>J39/B39</f>
        <v>212.63462364146662</v>
      </c>
    </row>
  </sheetData>
  <sortState ref="A11:K39">
    <sortCondition descending="1" ref="K11:K39"/>
  </sortState>
  <mergeCells count="4">
    <mergeCell ref="A3:K3"/>
    <mergeCell ref="A4:K4"/>
    <mergeCell ref="C9:G9"/>
    <mergeCell ref="H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2019-11-21T10:14:50Z</cp:lastPrinted>
  <dcterms:created xsi:type="dcterms:W3CDTF">2015-01-13T11:49:36Z</dcterms:created>
  <dcterms:modified xsi:type="dcterms:W3CDTF">2021-10-20T10:58:56Z</dcterms:modified>
</cp:coreProperties>
</file>