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8" yWindow="-96" windowWidth="7596" windowHeight="11016" activeTab="1"/>
  </bookViews>
  <sheets>
    <sheet name="Orden ALFABETICO" sheetId="8" r:id="rId1"/>
    <sheet name="Orden PIE POR HABITANTE" sheetId="9" r:id="rId2"/>
  </sheets>
  <calcPr calcId="145621"/>
</workbook>
</file>

<file path=xl/calcChain.xml><?xml version="1.0" encoding="utf-8"?>
<calcChain xmlns="http://schemas.openxmlformats.org/spreadsheetml/2006/main">
  <c r="G34" i="9" l="1"/>
  <c r="J34" i="9" s="1"/>
  <c r="K34" i="9" s="1"/>
  <c r="J24" i="9"/>
  <c r="K24" i="9" s="1"/>
  <c r="J30" i="9"/>
  <c r="K30" i="9" s="1"/>
  <c r="J12" i="9"/>
  <c r="K12" i="9" s="1"/>
  <c r="G12" i="9"/>
  <c r="K22" i="9"/>
  <c r="J22" i="9"/>
  <c r="G31" i="9"/>
  <c r="J31" i="9" s="1"/>
  <c r="K31" i="9" s="1"/>
  <c r="G36" i="9"/>
  <c r="J36" i="9" s="1"/>
  <c r="K36" i="9" s="1"/>
  <c r="G23" i="9"/>
  <c r="J23" i="9" s="1"/>
  <c r="K23" i="9" s="1"/>
  <c r="J32" i="9"/>
  <c r="K32" i="9" s="1"/>
  <c r="G37" i="9"/>
  <c r="J37" i="9" s="1"/>
  <c r="K37" i="9" s="1"/>
  <c r="G21" i="9"/>
  <c r="J21" i="9" s="1"/>
  <c r="K21" i="9" s="1"/>
  <c r="J13" i="9"/>
  <c r="K13" i="9" s="1"/>
  <c r="G13" i="9"/>
  <c r="K18" i="9"/>
  <c r="J18" i="9"/>
  <c r="K20" i="9"/>
  <c r="J20" i="9"/>
  <c r="G19" i="9"/>
  <c r="J19" i="9" s="1"/>
  <c r="K19" i="9" s="1"/>
  <c r="G17" i="9"/>
  <c r="J17" i="9" s="1"/>
  <c r="K17" i="9" s="1"/>
  <c r="G15" i="9"/>
  <c r="J15" i="9" s="1"/>
  <c r="K15" i="9" s="1"/>
  <c r="J14" i="9"/>
  <c r="K14" i="9" s="1"/>
  <c r="G14" i="9"/>
  <c r="G33" i="9"/>
  <c r="J33" i="9" s="1"/>
  <c r="K33" i="9" s="1"/>
  <c r="J27" i="9"/>
  <c r="K27" i="9" s="1"/>
  <c r="J29" i="9"/>
  <c r="K29" i="9" s="1"/>
  <c r="G29" i="9"/>
  <c r="G39" i="9"/>
  <c r="J39" i="9" s="1"/>
  <c r="K39" i="9" s="1"/>
  <c r="G16" i="9"/>
  <c r="J16" i="9" s="1"/>
  <c r="K16" i="9" s="1"/>
  <c r="G38" i="9"/>
  <c r="J38" i="9" s="1"/>
  <c r="K38" i="9" s="1"/>
  <c r="J11" i="9"/>
  <c r="K11" i="9" s="1"/>
  <c r="G11" i="9"/>
  <c r="K25" i="9"/>
  <c r="J25" i="9"/>
  <c r="G28" i="9"/>
  <c r="J28" i="9" s="1"/>
  <c r="K28" i="9" s="1"/>
  <c r="G26" i="9"/>
  <c r="J26" i="9" s="1"/>
  <c r="K26" i="9" s="1"/>
  <c r="J35" i="9"/>
  <c r="K35" i="9" s="1"/>
  <c r="J37" i="8"/>
  <c r="K37" i="8" s="1"/>
  <c r="J35" i="8"/>
  <c r="K35" i="8" s="1"/>
  <c r="J20" i="8"/>
  <c r="K20" i="8" s="1"/>
  <c r="J27" i="8"/>
  <c r="K27" i="8" s="1"/>
  <c r="J31" i="8"/>
  <c r="K31" i="8" s="1"/>
  <c r="J26" i="8"/>
  <c r="K26" i="8" s="1"/>
  <c r="J38" i="8"/>
  <c r="K38" i="8" s="1"/>
  <c r="J14" i="8"/>
  <c r="K14" i="8" s="1"/>
  <c r="J11" i="8"/>
  <c r="K11" i="8" s="1"/>
  <c r="G21" i="8"/>
  <c r="J21" i="8" s="1"/>
  <c r="K21" i="8" s="1"/>
  <c r="G28" i="8"/>
  <c r="J28" i="8" s="1"/>
  <c r="K28" i="8" s="1"/>
  <c r="G17" i="8"/>
  <c r="J17" i="8" s="1"/>
  <c r="K17" i="8" s="1"/>
  <c r="G22" i="8"/>
  <c r="J22" i="8" s="1"/>
  <c r="K22" i="8" s="1"/>
  <c r="G25" i="8"/>
  <c r="J25" i="8" s="1"/>
  <c r="K25" i="8" s="1"/>
  <c r="G13" i="8"/>
  <c r="J13" i="8" s="1"/>
  <c r="K13" i="8" s="1"/>
  <c r="G23" i="8"/>
  <c r="J23" i="8" s="1"/>
  <c r="K23" i="8" s="1"/>
  <c r="G29" i="8"/>
  <c r="J29" i="8" s="1"/>
  <c r="K29" i="8" s="1"/>
  <c r="G18" i="8"/>
  <c r="J18" i="8" s="1"/>
  <c r="K18" i="8" s="1"/>
  <c r="G12" i="8"/>
  <c r="J12" i="8" s="1"/>
  <c r="K12" i="8" s="1"/>
  <c r="G15" i="8"/>
  <c r="J15" i="8" s="1"/>
  <c r="K15" i="8" s="1"/>
  <c r="G24" i="8"/>
  <c r="J24" i="8" s="1"/>
  <c r="K24" i="8" s="1"/>
  <c r="G34" i="8"/>
  <c r="J34" i="8" s="1"/>
  <c r="K34" i="8" s="1"/>
  <c r="G33" i="8"/>
  <c r="J33" i="8" s="1"/>
  <c r="K33" i="8" s="1"/>
  <c r="G32" i="8"/>
  <c r="J32" i="8" s="1"/>
  <c r="K32" i="8" s="1"/>
  <c r="G19" i="8"/>
  <c r="J19" i="8" s="1"/>
  <c r="K19" i="8" s="1"/>
  <c r="G16" i="8"/>
  <c r="J16" i="8" s="1"/>
  <c r="K16" i="8" s="1"/>
  <c r="G39" i="8"/>
  <c r="J39" i="8" s="1"/>
  <c r="K39" i="8" s="1"/>
  <c r="G30" i="8"/>
  <c r="J30" i="8" s="1"/>
  <c r="K30" i="8" s="1"/>
  <c r="G36" i="8" l="1"/>
  <c r="J36" i="8" l="1"/>
  <c r="K36" i="8" l="1"/>
</calcChain>
</file>

<file path=xl/sharedStrings.xml><?xml version="1.0" encoding="utf-8"?>
<sst xmlns="http://schemas.openxmlformats.org/spreadsheetml/2006/main" count="224" uniqueCount="45">
  <si>
    <t>TOTAL PARTICIPACIÓN</t>
  </si>
  <si>
    <t>Compensaciones IAE</t>
  </si>
  <si>
    <t>Cesión de impuestos</t>
  </si>
  <si>
    <t>TOTAL PARTICIPACION PER CAPITA</t>
  </si>
  <si>
    <t>Fondo Complementario de Financiación</t>
  </si>
  <si>
    <t>Participación por variables</t>
  </si>
  <si>
    <t>Modelo Cesión</t>
  </si>
  <si>
    <t>Modelo variables</t>
  </si>
  <si>
    <t>Municipios andaluces de más de 50.000 habitantes</t>
  </si>
  <si>
    <t>Unidad: euros</t>
  </si>
  <si>
    <t>Jerez de la Frontera</t>
  </si>
  <si>
    <t>San Fernando</t>
  </si>
  <si>
    <t>Población</t>
  </si>
  <si>
    <t xml:space="preserve">Sevilla                                                               </t>
  </si>
  <si>
    <t xml:space="preserve">Málaga                                                                </t>
  </si>
  <si>
    <t xml:space="preserve">Córdoba                                                               </t>
  </si>
  <si>
    <t xml:space="preserve">Granada                                                               </t>
  </si>
  <si>
    <t xml:space="preserve">Almería                                                               </t>
  </si>
  <si>
    <t xml:space="preserve">Huelva                                                                </t>
  </si>
  <si>
    <t xml:space="preserve">Marbella                                                              </t>
  </si>
  <si>
    <t xml:space="preserve">Dos Hermanas                                                          </t>
  </si>
  <si>
    <t xml:space="preserve">Cádiz                                                                 </t>
  </si>
  <si>
    <t xml:space="preserve">Algeciras                                                             </t>
  </si>
  <si>
    <t xml:space="preserve">Jaén                                                                  </t>
  </si>
  <si>
    <t xml:space="preserve">Roquetas de Mar                                                       </t>
  </si>
  <si>
    <t xml:space="preserve">Puerto de Santa María (El)                                            </t>
  </si>
  <si>
    <t xml:space="preserve">Ejido (El)                                                            </t>
  </si>
  <si>
    <t xml:space="preserve">Chiclana de la Frontera                                               </t>
  </si>
  <si>
    <t xml:space="preserve">Mijas                                                                 </t>
  </si>
  <si>
    <t xml:space="preserve">Vélez-Málaga                                                          </t>
  </si>
  <si>
    <t xml:space="preserve">Fuengirola                                                            </t>
  </si>
  <si>
    <t xml:space="preserve">Alcalá de Guadaíra                                                    </t>
  </si>
  <si>
    <t xml:space="preserve">Torremolinos                                                          </t>
  </si>
  <si>
    <t xml:space="preserve">Sanlúcar de Barrameda                                                 </t>
  </si>
  <si>
    <t xml:space="preserve">Estepona                                                              </t>
  </si>
  <si>
    <t xml:space="preserve">Benalmádena                                                           </t>
  </si>
  <si>
    <t xml:space="preserve">Línea de la Concepción (La)                                           </t>
  </si>
  <si>
    <t xml:space="preserve">Motril                                                                </t>
  </si>
  <si>
    <t xml:space="preserve">Linares                                                               </t>
  </si>
  <si>
    <t xml:space="preserve">Utrera                                                                </t>
  </si>
  <si>
    <t>-</t>
  </si>
  <si>
    <t>Compensación IAE Ley 51/2002</t>
  </si>
  <si>
    <t>Compensación IAE Ley 22/2005</t>
  </si>
  <si>
    <t>Participación en los tributos del Estado 2018. Participación total definitiva.</t>
  </si>
  <si>
    <r>
      <t xml:space="preserve">Fuente: Elaboración propia del </t>
    </r>
    <r>
      <rPr>
        <b/>
        <i/>
        <sz val="10"/>
        <rFont val="Gill Sans MT"/>
        <family val="2"/>
      </rPr>
      <t>Observatorio Tributario Andaluz</t>
    </r>
    <r>
      <rPr>
        <i/>
        <sz val="10"/>
        <rFont val="Gill Sans MT"/>
        <family val="2"/>
      </rPr>
      <t xml:space="preserve"> con datos del Ministerio de Hacienda (Memoria de la liquidacion definitiva)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</si>
</sst>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color indexed="8"/>
      <name val="Arial"/>
      <family val="2"/>
    </font>
    <font>
      <sz val="10"/>
      <name val="Gill Sans MT"/>
      <family val="2"/>
    </font>
    <font>
      <b/>
      <sz val="10"/>
      <name val="Gill Sans MT"/>
      <family val="2"/>
    </font>
    <font>
      <b/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12"/>
      <name val="Gill Sans MT"/>
      <family val="2"/>
    </font>
    <font>
      <i/>
      <sz val="10"/>
      <name val="Gill Sans MT"/>
      <family val="2"/>
    </font>
    <font>
      <b/>
      <i/>
      <sz val="1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Fill="1"/>
    <xf numFmtId="0" fontId="5" fillId="0" borderId="0" xfId="0" applyFont="1" applyFill="1" applyAlignment="1">
      <alignment horizontal="left"/>
    </xf>
    <xf numFmtId="3" fontId="2" fillId="0" borderId="0" xfId="0" applyNumberFormat="1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>
      <alignment horizontal="left" vertical="center" wrapText="1"/>
    </xf>
    <xf numFmtId="3" fontId="8" fillId="4" borderId="1" xfId="2" applyNumberFormat="1" applyFont="1" applyFill="1" applyBorder="1" applyAlignment="1">
      <alignment horizontal="center" wrapText="1"/>
    </xf>
    <xf numFmtId="4" fontId="9" fillId="4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4" fontId="8" fillId="4" borderId="1" xfId="0" applyNumberFormat="1" applyFont="1" applyFill="1" applyBorder="1" applyAlignment="1">
      <alignment horizontal="center"/>
    </xf>
    <xf numFmtId="4" fontId="7" fillId="4" borderId="1" xfId="0" applyNumberFormat="1" applyFont="1" applyFill="1" applyBorder="1" applyAlignment="1">
      <alignment horizontal="center"/>
    </xf>
    <xf numFmtId="0" fontId="10" fillId="0" borderId="0" xfId="0" applyFont="1" applyFill="1" applyAlignment="1"/>
    <xf numFmtId="0" fontId="10" fillId="0" borderId="0" xfId="0" applyFont="1" applyFill="1" applyAlignment="1">
      <alignment horizontal="left"/>
    </xf>
  </cellXfs>
  <cellStyles count="3">
    <cellStyle name="Normal" xfId="0" builtinId="0"/>
    <cellStyle name="Normal_icio" xfId="1"/>
    <cellStyle name="Normal_tod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268605</xdr:rowOff>
    </xdr:to>
    <xdr:pic>
      <xdr:nvPicPr>
        <xdr:cNvPr id="1030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268605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9"/>
  <sheetViews>
    <sheetView zoomScaleNormal="100" workbookViewId="0">
      <selection activeCell="A17" sqref="A17"/>
    </sheetView>
  </sheetViews>
  <sheetFormatPr baseColWidth="10" defaultRowHeight="16.8" x14ac:dyDescent="0.45"/>
  <cols>
    <col min="1" max="1" width="36.33203125" style="1" customWidth="1"/>
    <col min="2" max="2" width="12.6640625" style="2" customWidth="1"/>
    <col min="3" max="3" width="13.5546875" style="1" customWidth="1"/>
    <col min="4" max="4" width="17" style="1" customWidth="1"/>
    <col min="5" max="6" width="17" style="1" hidden="1" customWidth="1"/>
    <col min="7" max="7" width="17.44140625" style="1" bestFit="1" customWidth="1"/>
    <col min="8" max="8" width="15.88671875" style="1" customWidth="1"/>
    <col min="9" max="9" width="17.44140625" style="1" bestFit="1" customWidth="1"/>
    <col min="10" max="10" width="20.44140625" style="3" customWidth="1"/>
    <col min="11" max="11" width="19.88671875" style="3" customWidth="1"/>
    <col min="12" max="16384" width="11.5546875" style="1"/>
  </cols>
  <sheetData>
    <row r="2" spans="1:11" ht="24" customHeight="1" x14ac:dyDescent="0.45"/>
    <row r="3" spans="1:11" ht="21.6" x14ac:dyDescent="0.55000000000000004">
      <c r="A3" s="4" t="s">
        <v>43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1.6" x14ac:dyDescent="0.55000000000000004">
      <c r="A4" s="4" t="s">
        <v>8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21.6" x14ac:dyDescent="0.55000000000000004">
      <c r="A5" s="5"/>
    </row>
    <row r="6" spans="1:11" x14ac:dyDescent="0.45">
      <c r="A6" s="20" t="s">
        <v>44</v>
      </c>
      <c r="C6" s="2"/>
      <c r="D6" s="2"/>
      <c r="E6" s="2"/>
      <c r="F6" s="2"/>
      <c r="G6" s="2"/>
      <c r="H6" s="2"/>
      <c r="I6" s="2"/>
      <c r="J6" s="6"/>
      <c r="K6" s="6"/>
    </row>
    <row r="7" spans="1:11" x14ac:dyDescent="0.45">
      <c r="A7" s="21" t="s">
        <v>9</v>
      </c>
      <c r="C7" s="2"/>
      <c r="D7" s="2"/>
      <c r="E7" s="2"/>
      <c r="F7" s="2"/>
      <c r="G7" s="2"/>
      <c r="H7" s="2"/>
      <c r="I7" s="2"/>
      <c r="J7" s="6"/>
      <c r="K7" s="6"/>
    </row>
    <row r="8" spans="1:11" x14ac:dyDescent="0.45">
      <c r="A8" s="7"/>
      <c r="C8" s="2"/>
      <c r="D8" s="2"/>
      <c r="E8" s="2"/>
      <c r="F8" s="2"/>
      <c r="G8" s="2"/>
      <c r="H8" s="2"/>
      <c r="I8" s="2"/>
      <c r="J8" s="6"/>
      <c r="K8" s="6"/>
    </row>
    <row r="9" spans="1:11" ht="21" customHeight="1" x14ac:dyDescent="0.45">
      <c r="B9" s="8"/>
      <c r="C9" s="9" t="s">
        <v>6</v>
      </c>
      <c r="D9" s="9"/>
      <c r="E9" s="9"/>
      <c r="F9" s="9"/>
      <c r="G9" s="9"/>
      <c r="H9" s="9" t="s">
        <v>7</v>
      </c>
      <c r="I9" s="9"/>
      <c r="J9" s="6"/>
      <c r="K9" s="6"/>
    </row>
    <row r="10" spans="1:11" ht="54.75" customHeight="1" x14ac:dyDescent="0.45">
      <c r="A10" s="10"/>
      <c r="B10" s="11" t="s">
        <v>12</v>
      </c>
      <c r="C10" s="11" t="s">
        <v>2</v>
      </c>
      <c r="D10" s="11" t="s">
        <v>4</v>
      </c>
      <c r="E10" s="12" t="s">
        <v>41</v>
      </c>
      <c r="F10" s="12" t="s">
        <v>42</v>
      </c>
      <c r="G10" s="11" t="s">
        <v>1</v>
      </c>
      <c r="H10" s="11" t="s">
        <v>5</v>
      </c>
      <c r="I10" s="11" t="s">
        <v>1</v>
      </c>
      <c r="J10" s="11" t="s">
        <v>0</v>
      </c>
      <c r="K10" s="11" t="s">
        <v>3</v>
      </c>
    </row>
    <row r="11" spans="1:11" ht="17.25" customHeight="1" x14ac:dyDescent="0.5">
      <c r="A11" s="13" t="s">
        <v>31</v>
      </c>
      <c r="B11" s="14">
        <v>75256</v>
      </c>
      <c r="C11" s="15" t="s">
        <v>40</v>
      </c>
      <c r="D11" s="15" t="s">
        <v>40</v>
      </c>
      <c r="E11" s="16"/>
      <c r="F11" s="16"/>
      <c r="G11" s="15" t="s">
        <v>40</v>
      </c>
      <c r="H11" s="17">
        <v>16501414.9</v>
      </c>
      <c r="I11" s="17">
        <v>0</v>
      </c>
      <c r="J11" s="18">
        <f>H11+I11</f>
        <v>16501414.9</v>
      </c>
      <c r="K11" s="19">
        <f t="shared" ref="K11:K39" si="0">J11/B11</f>
        <v>219.27042229191028</v>
      </c>
    </row>
    <row r="12" spans="1:11" ht="17.25" customHeight="1" x14ac:dyDescent="0.5">
      <c r="A12" s="13" t="s">
        <v>22</v>
      </c>
      <c r="B12" s="14">
        <v>121414</v>
      </c>
      <c r="C12" s="17">
        <v>4491730.8099999996</v>
      </c>
      <c r="D12" s="17">
        <v>23251914.170000002</v>
      </c>
      <c r="E12" s="16">
        <v>0</v>
      </c>
      <c r="F12" s="16">
        <v>874475.56</v>
      </c>
      <c r="G12" s="17">
        <f>E12+F12</f>
        <v>874475.56</v>
      </c>
      <c r="H12" s="15" t="s">
        <v>40</v>
      </c>
      <c r="I12" s="15" t="s">
        <v>40</v>
      </c>
      <c r="J12" s="18">
        <f>C12+D12+G12</f>
        <v>28618120.539999999</v>
      </c>
      <c r="K12" s="19">
        <f t="shared" si="0"/>
        <v>235.70692457212513</v>
      </c>
    </row>
    <row r="13" spans="1:11" ht="17.25" customHeight="1" x14ac:dyDescent="0.5">
      <c r="A13" s="13" t="s">
        <v>17</v>
      </c>
      <c r="B13" s="14">
        <v>196851</v>
      </c>
      <c r="C13" s="17">
        <v>7388989.6500000004</v>
      </c>
      <c r="D13" s="17">
        <v>37775461.450000003</v>
      </c>
      <c r="E13" s="16">
        <v>65542.880000000005</v>
      </c>
      <c r="F13" s="16">
        <v>300355.23</v>
      </c>
      <c r="G13" s="17">
        <f>E13+F13</f>
        <v>365898.11</v>
      </c>
      <c r="H13" s="15" t="s">
        <v>40</v>
      </c>
      <c r="I13" s="15" t="s">
        <v>40</v>
      </c>
      <c r="J13" s="18">
        <f>C13+D13+G13</f>
        <v>45530349.210000001</v>
      </c>
      <c r="K13" s="19">
        <f t="shared" si="0"/>
        <v>231.29346160293827</v>
      </c>
    </row>
    <row r="14" spans="1:11" ht="17.25" customHeight="1" x14ac:dyDescent="0.5">
      <c r="A14" s="13" t="s">
        <v>35</v>
      </c>
      <c r="B14" s="14">
        <v>67746</v>
      </c>
      <c r="C14" s="15" t="s">
        <v>40</v>
      </c>
      <c r="D14" s="15" t="s">
        <v>40</v>
      </c>
      <c r="E14" s="16"/>
      <c r="F14" s="16"/>
      <c r="G14" s="15" t="s">
        <v>40</v>
      </c>
      <c r="H14" s="17">
        <v>15397167.609999999</v>
      </c>
      <c r="I14" s="17">
        <v>660323.21</v>
      </c>
      <c r="J14" s="18">
        <f>H14+I14</f>
        <v>16057490.82</v>
      </c>
      <c r="K14" s="19">
        <f t="shared" si="0"/>
        <v>237.02492870427776</v>
      </c>
    </row>
    <row r="15" spans="1:11" ht="17.25" customHeight="1" x14ac:dyDescent="0.5">
      <c r="A15" s="13" t="s">
        <v>21</v>
      </c>
      <c r="B15" s="14">
        <v>116979</v>
      </c>
      <c r="C15" s="17">
        <v>4669667.0199999996</v>
      </c>
      <c r="D15" s="17">
        <v>53284193.710000001</v>
      </c>
      <c r="E15" s="16">
        <v>2064851.45</v>
      </c>
      <c r="F15" s="16">
        <v>946790.9</v>
      </c>
      <c r="G15" s="17">
        <f>E15+F15</f>
        <v>3011642.35</v>
      </c>
      <c r="H15" s="15" t="s">
        <v>40</v>
      </c>
      <c r="I15" s="15" t="s">
        <v>40</v>
      </c>
      <c r="J15" s="18">
        <f>C15+D15+G15</f>
        <v>60965503.080000006</v>
      </c>
      <c r="K15" s="19">
        <f t="shared" si="0"/>
        <v>521.16621855204789</v>
      </c>
    </row>
    <row r="16" spans="1:11" ht="17.25" customHeight="1" x14ac:dyDescent="0.5">
      <c r="A16" s="13" t="s">
        <v>27</v>
      </c>
      <c r="B16" s="14">
        <v>83831</v>
      </c>
      <c r="C16" s="17">
        <v>2637124.62</v>
      </c>
      <c r="D16" s="17">
        <v>14514441.76</v>
      </c>
      <c r="E16" s="16">
        <v>366519.51</v>
      </c>
      <c r="F16" s="16">
        <v>183637.52</v>
      </c>
      <c r="G16" s="17">
        <f>E16+F16</f>
        <v>550157.03</v>
      </c>
      <c r="H16" s="15" t="s">
        <v>40</v>
      </c>
      <c r="I16" s="15" t="s">
        <v>40</v>
      </c>
      <c r="J16" s="18">
        <f>C16+D16+G16</f>
        <v>17701723.41</v>
      </c>
      <c r="K16" s="19">
        <f t="shared" si="0"/>
        <v>211.1596355763381</v>
      </c>
    </row>
    <row r="17" spans="1:11" ht="17.25" customHeight="1" x14ac:dyDescent="0.5">
      <c r="A17" s="13" t="s">
        <v>15</v>
      </c>
      <c r="B17" s="14">
        <v>325708</v>
      </c>
      <c r="C17" s="17">
        <v>12578150.42</v>
      </c>
      <c r="D17" s="17">
        <v>67313931.069999993</v>
      </c>
      <c r="E17" s="16">
        <v>6755037.1699999999</v>
      </c>
      <c r="F17" s="16">
        <v>886479.69</v>
      </c>
      <c r="G17" s="17">
        <f>E17+F17</f>
        <v>7641516.8599999994</v>
      </c>
      <c r="H17" s="15" t="s">
        <v>40</v>
      </c>
      <c r="I17" s="15" t="s">
        <v>40</v>
      </c>
      <c r="J17" s="18">
        <f>C17+D17+G17</f>
        <v>87533598.349999994</v>
      </c>
      <c r="K17" s="19">
        <f t="shared" si="0"/>
        <v>268.74869008437003</v>
      </c>
    </row>
    <row r="18" spans="1:11" ht="17.25" customHeight="1" x14ac:dyDescent="0.5">
      <c r="A18" s="13" t="s">
        <v>20</v>
      </c>
      <c r="B18" s="14">
        <v>133168</v>
      </c>
      <c r="C18" s="17">
        <v>4611189.1399999997</v>
      </c>
      <c r="D18" s="17">
        <v>22291932.82</v>
      </c>
      <c r="E18" s="16">
        <v>386250.63</v>
      </c>
      <c r="F18" s="16">
        <v>85180.43</v>
      </c>
      <c r="G18" s="17">
        <f>E18+F18</f>
        <v>471431.06</v>
      </c>
      <c r="H18" s="15" t="s">
        <v>40</v>
      </c>
      <c r="I18" s="15" t="s">
        <v>40</v>
      </c>
      <c r="J18" s="18">
        <f>C18+D18+G18</f>
        <v>27374553.02</v>
      </c>
      <c r="K18" s="19">
        <f t="shared" si="0"/>
        <v>205.56404706836477</v>
      </c>
    </row>
    <row r="19" spans="1:11" ht="17.25" customHeight="1" x14ac:dyDescent="0.5">
      <c r="A19" s="13" t="s">
        <v>26</v>
      </c>
      <c r="B19" s="14">
        <v>84710</v>
      </c>
      <c r="C19" s="17">
        <v>2531539.5699999998</v>
      </c>
      <c r="D19" s="17">
        <v>15381413.1</v>
      </c>
      <c r="E19" s="16">
        <v>872748.81</v>
      </c>
      <c r="F19" s="16">
        <v>676964.13</v>
      </c>
      <c r="G19" s="17">
        <f>E19+F19</f>
        <v>1549712.94</v>
      </c>
      <c r="H19" s="15" t="s">
        <v>40</v>
      </c>
      <c r="I19" s="15" t="s">
        <v>40</v>
      </c>
      <c r="J19" s="18">
        <f>C19+D19+G19</f>
        <v>19462665.609999999</v>
      </c>
      <c r="K19" s="19">
        <f t="shared" si="0"/>
        <v>229.7564114036123</v>
      </c>
    </row>
    <row r="20" spans="1:11" ht="17.25" customHeight="1" x14ac:dyDescent="0.5">
      <c r="A20" s="13" t="s">
        <v>34</v>
      </c>
      <c r="B20" s="14">
        <v>67012</v>
      </c>
      <c r="C20" s="15" t="s">
        <v>40</v>
      </c>
      <c r="D20" s="15" t="s">
        <v>40</v>
      </c>
      <c r="E20" s="16"/>
      <c r="F20" s="16"/>
      <c r="G20" s="15" t="s">
        <v>40</v>
      </c>
      <c r="H20" s="17">
        <v>15240312.199999999</v>
      </c>
      <c r="I20" s="17">
        <v>417503.54</v>
      </c>
      <c r="J20" s="18">
        <f>H20+I20</f>
        <v>15657815.739999998</v>
      </c>
      <c r="K20" s="19">
        <f t="shared" si="0"/>
        <v>233.65689339222823</v>
      </c>
    </row>
    <row r="21" spans="1:11" ht="17.25" customHeight="1" x14ac:dyDescent="0.5">
      <c r="A21" s="13" t="s">
        <v>30</v>
      </c>
      <c r="B21" s="14">
        <v>75396</v>
      </c>
      <c r="C21" s="17">
        <v>2672268.5299999998</v>
      </c>
      <c r="D21" s="17">
        <v>13704399.49</v>
      </c>
      <c r="E21" s="16">
        <v>580436.79</v>
      </c>
      <c r="F21" s="16">
        <v>33717.51</v>
      </c>
      <c r="G21" s="17">
        <f>E21+F21</f>
        <v>614154.30000000005</v>
      </c>
      <c r="H21" s="15" t="s">
        <v>40</v>
      </c>
      <c r="I21" s="15" t="s">
        <v>40</v>
      </c>
      <c r="J21" s="18">
        <f>C21+D21+G21</f>
        <v>16990822.32</v>
      </c>
      <c r="K21" s="19">
        <f t="shared" si="0"/>
        <v>225.35442622950819</v>
      </c>
    </row>
    <row r="22" spans="1:11" ht="17.25" customHeight="1" x14ac:dyDescent="0.5">
      <c r="A22" s="13" t="s">
        <v>16</v>
      </c>
      <c r="B22" s="14">
        <v>232208</v>
      </c>
      <c r="C22" s="17">
        <v>10368444.810000001</v>
      </c>
      <c r="D22" s="17">
        <v>47956073.68</v>
      </c>
      <c r="E22" s="16">
        <v>12267201.890000001</v>
      </c>
      <c r="F22" s="16">
        <v>597313.07999999996</v>
      </c>
      <c r="G22" s="17">
        <f>E22+F22</f>
        <v>12864514.970000001</v>
      </c>
      <c r="H22" s="15" t="s">
        <v>40</v>
      </c>
      <c r="I22" s="15" t="s">
        <v>40</v>
      </c>
      <c r="J22" s="18">
        <f>C22+D22+G22</f>
        <v>71189033.460000008</v>
      </c>
      <c r="K22" s="19">
        <f t="shared" si="0"/>
        <v>306.57442232825747</v>
      </c>
    </row>
    <row r="23" spans="1:11" ht="17.25" customHeight="1" x14ac:dyDescent="0.5">
      <c r="A23" s="13" t="s">
        <v>18</v>
      </c>
      <c r="B23" s="14">
        <v>144258</v>
      </c>
      <c r="C23" s="17">
        <v>5402696.6399999997</v>
      </c>
      <c r="D23" s="17">
        <v>31422010.809999999</v>
      </c>
      <c r="E23" s="16">
        <v>3509850.56</v>
      </c>
      <c r="F23" s="16">
        <v>174441.42</v>
      </c>
      <c r="G23" s="17">
        <f>E23+F23</f>
        <v>3684291.98</v>
      </c>
      <c r="H23" s="15" t="s">
        <v>40</v>
      </c>
      <c r="I23" s="15" t="s">
        <v>40</v>
      </c>
      <c r="J23" s="18">
        <f>C23+D23+G23</f>
        <v>40508999.429999992</v>
      </c>
      <c r="K23" s="19">
        <f t="shared" si="0"/>
        <v>280.80937923719995</v>
      </c>
    </row>
    <row r="24" spans="1:11" ht="17.25" customHeight="1" x14ac:dyDescent="0.5">
      <c r="A24" s="13" t="s">
        <v>23</v>
      </c>
      <c r="B24" s="14">
        <v>113457</v>
      </c>
      <c r="C24" s="17">
        <v>4564423.59</v>
      </c>
      <c r="D24" s="17">
        <v>23654791.239999998</v>
      </c>
      <c r="E24" s="16">
        <v>1706841.03</v>
      </c>
      <c r="F24" s="16">
        <v>87337.77</v>
      </c>
      <c r="G24" s="17">
        <f>E24+F24</f>
        <v>1794178.8</v>
      </c>
      <c r="H24" s="15" t="s">
        <v>40</v>
      </c>
      <c r="I24" s="15" t="s">
        <v>40</v>
      </c>
      <c r="J24" s="18">
        <f>C24+D24+G24</f>
        <v>30013393.629999999</v>
      </c>
      <c r="K24" s="19">
        <f t="shared" si="0"/>
        <v>264.53540662982448</v>
      </c>
    </row>
    <row r="25" spans="1:11" ht="17.25" customHeight="1" x14ac:dyDescent="0.5">
      <c r="A25" s="13" t="s">
        <v>10</v>
      </c>
      <c r="B25" s="14">
        <v>212879</v>
      </c>
      <c r="C25" s="17">
        <v>6861856.1600000001</v>
      </c>
      <c r="D25" s="17">
        <v>44055789.109999999</v>
      </c>
      <c r="E25" s="16">
        <v>1142197.52</v>
      </c>
      <c r="F25" s="16">
        <v>67077.56</v>
      </c>
      <c r="G25" s="17">
        <f>E25+F25</f>
        <v>1209275.08</v>
      </c>
      <c r="H25" s="15" t="s">
        <v>40</v>
      </c>
      <c r="I25" s="15" t="s">
        <v>40</v>
      </c>
      <c r="J25" s="18">
        <f>C25+D25+G25</f>
        <v>52126920.349999994</v>
      </c>
      <c r="K25" s="19">
        <f t="shared" si="0"/>
        <v>244.8664281117442</v>
      </c>
    </row>
    <row r="26" spans="1:11" ht="17.25" customHeight="1" x14ac:dyDescent="0.5">
      <c r="A26" s="13" t="s">
        <v>38</v>
      </c>
      <c r="B26" s="14">
        <v>57811</v>
      </c>
      <c r="C26" s="15" t="s">
        <v>40</v>
      </c>
      <c r="D26" s="15" t="s">
        <v>40</v>
      </c>
      <c r="E26" s="16"/>
      <c r="F26" s="16"/>
      <c r="G26" s="15" t="s">
        <v>40</v>
      </c>
      <c r="H26" s="17">
        <v>13235691.279999999</v>
      </c>
      <c r="I26" s="17">
        <v>862004.52</v>
      </c>
      <c r="J26" s="18">
        <f>H26+I26</f>
        <v>14097695.799999999</v>
      </c>
      <c r="K26" s="19">
        <f t="shared" si="0"/>
        <v>243.85836259535381</v>
      </c>
    </row>
    <row r="27" spans="1:11" ht="17.25" customHeight="1" x14ac:dyDescent="0.5">
      <c r="A27" s="13" t="s">
        <v>36</v>
      </c>
      <c r="B27" s="14">
        <v>62940</v>
      </c>
      <c r="C27" s="15" t="s">
        <v>40</v>
      </c>
      <c r="D27" s="15" t="s">
        <v>40</v>
      </c>
      <c r="E27" s="16"/>
      <c r="F27" s="16"/>
      <c r="G27" s="15" t="s">
        <v>40</v>
      </c>
      <c r="H27" s="17">
        <v>15477080</v>
      </c>
      <c r="I27" s="17">
        <v>493429.26</v>
      </c>
      <c r="J27" s="18">
        <f>H27+I27</f>
        <v>15970509.26</v>
      </c>
      <c r="K27" s="19">
        <f t="shared" si="0"/>
        <v>253.74180584683825</v>
      </c>
    </row>
    <row r="28" spans="1:11" ht="17.25" customHeight="1" x14ac:dyDescent="0.5">
      <c r="A28" s="13" t="s">
        <v>14</v>
      </c>
      <c r="B28" s="14">
        <v>571026</v>
      </c>
      <c r="C28" s="17">
        <v>21196584.789999999</v>
      </c>
      <c r="D28" s="17">
        <v>212252457.90000001</v>
      </c>
      <c r="E28" s="16">
        <v>16277948.210000001</v>
      </c>
      <c r="F28" s="16">
        <v>811163.37</v>
      </c>
      <c r="G28" s="17">
        <f>E28+F28</f>
        <v>17089111.580000002</v>
      </c>
      <c r="H28" s="15" t="s">
        <v>40</v>
      </c>
      <c r="I28" s="15" t="s">
        <v>40</v>
      </c>
      <c r="J28" s="18">
        <f>C28+D28+G28</f>
        <v>250538154.27000001</v>
      </c>
      <c r="K28" s="19">
        <f t="shared" si="0"/>
        <v>438.75086996038709</v>
      </c>
    </row>
    <row r="29" spans="1:11" ht="17.25" customHeight="1" x14ac:dyDescent="0.5">
      <c r="A29" s="13" t="s">
        <v>19</v>
      </c>
      <c r="B29" s="14">
        <v>141463</v>
      </c>
      <c r="C29" s="17">
        <v>5478389.2400000002</v>
      </c>
      <c r="D29" s="17">
        <v>28833217.530000001</v>
      </c>
      <c r="E29" s="16">
        <v>0</v>
      </c>
      <c r="F29" s="16">
        <v>0</v>
      </c>
      <c r="G29" s="17">
        <f>E29+F29</f>
        <v>0</v>
      </c>
      <c r="H29" s="15" t="s">
        <v>40</v>
      </c>
      <c r="I29" s="15" t="s">
        <v>40</v>
      </c>
      <c r="J29" s="18">
        <f>C29+D29+G29</f>
        <v>34311606.770000003</v>
      </c>
      <c r="K29" s="19">
        <f t="shared" si="0"/>
        <v>242.54827601563662</v>
      </c>
    </row>
    <row r="30" spans="1:11" ht="17.25" customHeight="1" x14ac:dyDescent="0.5">
      <c r="A30" s="13" t="s">
        <v>28</v>
      </c>
      <c r="B30" s="14">
        <v>80630</v>
      </c>
      <c r="C30" s="17">
        <v>2515212.7000000002</v>
      </c>
      <c r="D30" s="17">
        <v>14809918.57</v>
      </c>
      <c r="E30" s="16">
        <v>0</v>
      </c>
      <c r="F30" s="16">
        <v>0</v>
      </c>
      <c r="G30" s="17">
        <f>E30+F30</f>
        <v>0</v>
      </c>
      <c r="H30" s="15" t="s">
        <v>40</v>
      </c>
      <c r="I30" s="15" t="s">
        <v>40</v>
      </c>
      <c r="J30" s="18">
        <f>C30+D30+G30</f>
        <v>17325131.27</v>
      </c>
      <c r="K30" s="19">
        <f t="shared" si="0"/>
        <v>214.87202368845342</v>
      </c>
    </row>
    <row r="31" spans="1:11" ht="17.25" customHeight="1" x14ac:dyDescent="0.5">
      <c r="A31" s="13" t="s">
        <v>37</v>
      </c>
      <c r="B31" s="14">
        <v>60592</v>
      </c>
      <c r="C31" s="15" t="s">
        <v>40</v>
      </c>
      <c r="D31" s="15" t="s">
        <v>40</v>
      </c>
      <c r="E31" s="16"/>
      <c r="F31" s="16"/>
      <c r="G31" s="15" t="s">
        <v>40</v>
      </c>
      <c r="H31" s="17">
        <v>12863268.697917808</v>
      </c>
      <c r="I31" s="17">
        <v>853087.61413698632</v>
      </c>
      <c r="J31" s="18">
        <f>H31+I31</f>
        <v>13716356.312054794</v>
      </c>
      <c r="K31" s="19">
        <f t="shared" si="0"/>
        <v>226.37239754513459</v>
      </c>
    </row>
    <row r="32" spans="1:11" ht="17.25" customHeight="1" x14ac:dyDescent="0.5">
      <c r="A32" s="13" t="s">
        <v>25</v>
      </c>
      <c r="B32" s="14">
        <v>88364</v>
      </c>
      <c r="C32" s="17">
        <v>3234047.19</v>
      </c>
      <c r="D32" s="17">
        <v>16503905.91</v>
      </c>
      <c r="E32" s="16">
        <v>1085474.8</v>
      </c>
      <c r="F32" s="16">
        <v>464034.78</v>
      </c>
      <c r="G32" s="17">
        <f>E32+F32</f>
        <v>1549509.58</v>
      </c>
      <c r="H32" s="15" t="s">
        <v>40</v>
      </c>
      <c r="I32" s="15" t="s">
        <v>40</v>
      </c>
      <c r="J32" s="18">
        <f>C32+D32+G32</f>
        <v>21287462.68</v>
      </c>
      <c r="K32" s="19">
        <f t="shared" si="0"/>
        <v>240.90650808021365</v>
      </c>
    </row>
    <row r="33" spans="1:11" ht="17.25" customHeight="1" x14ac:dyDescent="0.5">
      <c r="A33" s="13" t="s">
        <v>24</v>
      </c>
      <c r="B33" s="14">
        <v>94925</v>
      </c>
      <c r="C33" s="17">
        <v>3186773.72</v>
      </c>
      <c r="D33" s="17">
        <v>17259168.109999999</v>
      </c>
      <c r="E33" s="16">
        <v>245576.1</v>
      </c>
      <c r="F33" s="16">
        <v>89298.43</v>
      </c>
      <c r="G33" s="17">
        <f>E33+F33</f>
        <v>334874.53000000003</v>
      </c>
      <c r="H33" s="15" t="s">
        <v>40</v>
      </c>
      <c r="I33" s="15" t="s">
        <v>40</v>
      </c>
      <c r="J33" s="18">
        <f>C33+D33+G33</f>
        <v>20780816.359999999</v>
      </c>
      <c r="K33" s="19">
        <f t="shared" si="0"/>
        <v>218.91826557808795</v>
      </c>
    </row>
    <row r="34" spans="1:11" ht="17.25" customHeight="1" x14ac:dyDescent="0.5">
      <c r="A34" s="13" t="s">
        <v>11</v>
      </c>
      <c r="B34" s="14">
        <v>95174</v>
      </c>
      <c r="C34" s="17">
        <v>3217420.73</v>
      </c>
      <c r="D34" s="17">
        <v>17399843.170000002</v>
      </c>
      <c r="E34" s="16">
        <v>1084691.17</v>
      </c>
      <c r="F34" s="16">
        <v>55677.8</v>
      </c>
      <c r="G34" s="17">
        <f>E34+F34</f>
        <v>1140368.97</v>
      </c>
      <c r="H34" s="15" t="s">
        <v>40</v>
      </c>
      <c r="I34" s="15" t="s">
        <v>40</v>
      </c>
      <c r="J34" s="18">
        <f>C34+D34+G34</f>
        <v>21757632.870000001</v>
      </c>
      <c r="K34" s="19">
        <f t="shared" si="0"/>
        <v>228.60899899132116</v>
      </c>
    </row>
    <row r="35" spans="1:11" ht="17.25" customHeight="1" x14ac:dyDescent="0.5">
      <c r="A35" s="13" t="s">
        <v>33</v>
      </c>
      <c r="B35" s="14">
        <v>68037</v>
      </c>
      <c r="C35" s="15" t="s">
        <v>40</v>
      </c>
      <c r="D35" s="15" t="s">
        <v>40</v>
      </c>
      <c r="E35" s="16"/>
      <c r="F35" s="16"/>
      <c r="G35" s="15" t="s">
        <v>40</v>
      </c>
      <c r="H35" s="17">
        <v>15608222.59</v>
      </c>
      <c r="I35" s="17">
        <v>883194.12</v>
      </c>
      <c r="J35" s="18">
        <f>H35+I35</f>
        <v>16491416.709999999</v>
      </c>
      <c r="K35" s="19">
        <f t="shared" si="0"/>
        <v>242.38894586768961</v>
      </c>
    </row>
    <row r="36" spans="1:11" ht="17.25" customHeight="1" x14ac:dyDescent="0.5">
      <c r="A36" s="13" t="s">
        <v>13</v>
      </c>
      <c r="B36" s="14">
        <v>688711</v>
      </c>
      <c r="C36" s="17">
        <v>29750623.620000001</v>
      </c>
      <c r="D36" s="17">
        <v>279480934.41000003</v>
      </c>
      <c r="E36" s="16">
        <v>15107363.85</v>
      </c>
      <c r="F36" s="16">
        <v>1156325.8899999999</v>
      </c>
      <c r="G36" s="17">
        <f>E36+F36</f>
        <v>16263689.74</v>
      </c>
      <c r="H36" s="15" t="s">
        <v>40</v>
      </c>
      <c r="I36" s="15" t="s">
        <v>40</v>
      </c>
      <c r="J36" s="18">
        <f>C36+D36+G36</f>
        <v>325495247.77000004</v>
      </c>
      <c r="K36" s="19">
        <f t="shared" si="0"/>
        <v>472.61514302806262</v>
      </c>
    </row>
    <row r="37" spans="1:11" ht="17.25" customHeight="1" x14ac:dyDescent="0.5">
      <c r="A37" s="13" t="s">
        <v>32</v>
      </c>
      <c r="B37" s="14">
        <v>68262</v>
      </c>
      <c r="C37" s="15" t="s">
        <v>40</v>
      </c>
      <c r="D37" s="15" t="s">
        <v>40</v>
      </c>
      <c r="E37" s="16"/>
      <c r="F37" s="16"/>
      <c r="G37" s="15" t="s">
        <v>40</v>
      </c>
      <c r="H37" s="17">
        <v>15649655.91</v>
      </c>
      <c r="I37" s="17">
        <v>5277.24</v>
      </c>
      <c r="J37" s="18">
        <f>H37+I37</f>
        <v>15654933.15</v>
      </c>
      <c r="K37" s="19">
        <f t="shared" si="0"/>
        <v>229.33598707919487</v>
      </c>
    </row>
    <row r="38" spans="1:11" ht="15.75" customHeight="1" x14ac:dyDescent="0.5">
      <c r="A38" s="13" t="s">
        <v>39</v>
      </c>
      <c r="B38" s="14">
        <v>52617</v>
      </c>
      <c r="C38" s="15" t="s">
        <v>40</v>
      </c>
      <c r="D38" s="15" t="s">
        <v>40</v>
      </c>
      <c r="E38" s="16"/>
      <c r="F38" s="16"/>
      <c r="G38" s="15" t="s">
        <v>40</v>
      </c>
      <c r="H38" s="17">
        <v>12027808.699041096</v>
      </c>
      <c r="I38" s="17">
        <v>476248.02328767127</v>
      </c>
      <c r="J38" s="18">
        <f>H38+I38</f>
        <v>12504056.722328767</v>
      </c>
      <c r="K38" s="19">
        <f t="shared" si="0"/>
        <v>237.64290480887863</v>
      </c>
    </row>
    <row r="39" spans="1:11" ht="19.2" x14ac:dyDescent="0.5">
      <c r="A39" s="13" t="s">
        <v>29</v>
      </c>
      <c r="B39" s="14">
        <v>80817</v>
      </c>
      <c r="C39" s="17">
        <v>2567906.91</v>
      </c>
      <c r="D39" s="17">
        <v>14751565.25</v>
      </c>
      <c r="E39" s="16">
        <v>224760.97</v>
      </c>
      <c r="F39" s="16">
        <v>350490.72</v>
      </c>
      <c r="G39" s="17">
        <f>E39+F39</f>
        <v>575251.68999999994</v>
      </c>
      <c r="H39" s="15" t="s">
        <v>40</v>
      </c>
      <c r="I39" s="15" t="s">
        <v>40</v>
      </c>
      <c r="J39" s="18">
        <f>C39+D39+G39</f>
        <v>17894723.850000001</v>
      </c>
      <c r="K39" s="19">
        <f t="shared" si="0"/>
        <v>221.42276810572034</v>
      </c>
    </row>
  </sheetData>
  <sortState ref="A11:K39">
    <sortCondition ref="A11:A39"/>
  </sortState>
  <mergeCells count="4">
    <mergeCell ref="C9:G9"/>
    <mergeCell ref="H9:I9"/>
    <mergeCell ref="A3:K3"/>
    <mergeCell ref="A4:K4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72" orientation="landscape" verticalDpi="300" r:id="rId1"/>
  <headerFooter differentFirst="1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9"/>
  <sheetViews>
    <sheetView tabSelected="1" workbookViewId="0">
      <selection activeCell="D10" sqref="D10"/>
    </sheetView>
  </sheetViews>
  <sheetFormatPr baseColWidth="10" defaultRowHeight="16.8" x14ac:dyDescent="0.45"/>
  <cols>
    <col min="1" max="1" width="36.33203125" style="1" customWidth="1"/>
    <col min="2" max="2" width="12.6640625" style="2" customWidth="1"/>
    <col min="3" max="3" width="13.5546875" style="1" customWidth="1"/>
    <col min="4" max="4" width="17" style="1" customWidth="1"/>
    <col min="5" max="6" width="17" style="1" hidden="1" customWidth="1"/>
    <col min="7" max="7" width="17.44140625" style="1" bestFit="1" customWidth="1"/>
    <col min="8" max="8" width="15.88671875" style="1" customWidth="1"/>
    <col min="9" max="9" width="17.44140625" style="1" bestFit="1" customWidth="1"/>
    <col min="10" max="10" width="20.44140625" style="3" customWidth="1"/>
    <col min="11" max="11" width="19.88671875" style="3" customWidth="1"/>
    <col min="12" max="16384" width="11.5546875" style="1"/>
  </cols>
  <sheetData>
    <row r="2" spans="1:11" ht="24" customHeight="1" x14ac:dyDescent="0.45"/>
    <row r="3" spans="1:11" ht="21.6" x14ac:dyDescent="0.55000000000000004">
      <c r="A3" s="4" t="s">
        <v>43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1.6" x14ac:dyDescent="0.55000000000000004">
      <c r="A4" s="4" t="s">
        <v>8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21.6" x14ac:dyDescent="0.55000000000000004">
      <c r="A5" s="5"/>
    </row>
    <row r="6" spans="1:11" x14ac:dyDescent="0.45">
      <c r="A6" s="20" t="s">
        <v>44</v>
      </c>
      <c r="C6" s="2"/>
      <c r="D6" s="2"/>
      <c r="E6" s="2"/>
      <c r="F6" s="2"/>
      <c r="G6" s="2"/>
      <c r="H6" s="2"/>
      <c r="I6" s="2"/>
      <c r="J6" s="6"/>
      <c r="K6" s="6"/>
    </row>
    <row r="7" spans="1:11" x14ac:dyDescent="0.45">
      <c r="A7" s="21" t="s">
        <v>9</v>
      </c>
      <c r="C7" s="2"/>
      <c r="D7" s="2"/>
      <c r="E7" s="2"/>
      <c r="F7" s="2"/>
      <c r="G7" s="2"/>
      <c r="H7" s="2"/>
      <c r="I7" s="2"/>
      <c r="J7" s="6"/>
      <c r="K7" s="6"/>
    </row>
    <row r="8" spans="1:11" x14ac:dyDescent="0.45">
      <c r="A8" s="7"/>
      <c r="C8" s="2"/>
      <c r="D8" s="2"/>
      <c r="E8" s="2"/>
      <c r="F8" s="2"/>
      <c r="G8" s="2"/>
      <c r="H8" s="2"/>
      <c r="I8" s="2"/>
      <c r="J8" s="6"/>
      <c r="K8" s="6"/>
    </row>
    <row r="9" spans="1:11" ht="21" customHeight="1" x14ac:dyDescent="0.45">
      <c r="B9" s="8"/>
      <c r="C9" s="9" t="s">
        <v>6</v>
      </c>
      <c r="D9" s="9"/>
      <c r="E9" s="9"/>
      <c r="F9" s="9"/>
      <c r="G9" s="9"/>
      <c r="H9" s="9" t="s">
        <v>7</v>
      </c>
      <c r="I9" s="9"/>
      <c r="J9" s="6"/>
      <c r="K9" s="6"/>
    </row>
    <row r="10" spans="1:11" ht="54.75" customHeight="1" x14ac:dyDescent="0.45">
      <c r="A10" s="10"/>
      <c r="B10" s="11" t="s">
        <v>12</v>
      </c>
      <c r="C10" s="11" t="s">
        <v>2</v>
      </c>
      <c r="D10" s="11" t="s">
        <v>4</v>
      </c>
      <c r="E10" s="12" t="s">
        <v>41</v>
      </c>
      <c r="F10" s="12" t="s">
        <v>42</v>
      </c>
      <c r="G10" s="11" t="s">
        <v>1</v>
      </c>
      <c r="H10" s="11" t="s">
        <v>5</v>
      </c>
      <c r="I10" s="11" t="s">
        <v>1</v>
      </c>
      <c r="J10" s="11" t="s">
        <v>0</v>
      </c>
      <c r="K10" s="11" t="s">
        <v>3</v>
      </c>
    </row>
    <row r="11" spans="1:11" ht="17.25" customHeight="1" x14ac:dyDescent="0.5">
      <c r="A11" s="13" t="s">
        <v>21</v>
      </c>
      <c r="B11" s="14">
        <v>116979</v>
      </c>
      <c r="C11" s="17">
        <v>4669667.0199999996</v>
      </c>
      <c r="D11" s="17">
        <v>53284193.710000001</v>
      </c>
      <c r="E11" s="16">
        <v>2064851.45</v>
      </c>
      <c r="F11" s="16">
        <v>946790.9</v>
      </c>
      <c r="G11" s="17">
        <f t="shared" ref="G11:G17" si="0">E11+F11</f>
        <v>3011642.35</v>
      </c>
      <c r="H11" s="15" t="s">
        <v>40</v>
      </c>
      <c r="I11" s="15" t="s">
        <v>40</v>
      </c>
      <c r="J11" s="18">
        <f t="shared" ref="J11:J17" si="1">C11+D11+G11</f>
        <v>60965503.080000006</v>
      </c>
      <c r="K11" s="19">
        <f t="shared" ref="K11:K39" si="2">J11/B11</f>
        <v>521.16621855204789</v>
      </c>
    </row>
    <row r="12" spans="1:11" ht="17.25" customHeight="1" x14ac:dyDescent="0.5">
      <c r="A12" s="13" t="s">
        <v>13</v>
      </c>
      <c r="B12" s="14">
        <v>688711</v>
      </c>
      <c r="C12" s="17">
        <v>29750623.620000001</v>
      </c>
      <c r="D12" s="17">
        <v>279480934.41000003</v>
      </c>
      <c r="E12" s="16">
        <v>15107363.85</v>
      </c>
      <c r="F12" s="16">
        <v>1156325.8899999999</v>
      </c>
      <c r="G12" s="17">
        <f t="shared" si="0"/>
        <v>16263689.74</v>
      </c>
      <c r="H12" s="15" t="s">
        <v>40</v>
      </c>
      <c r="I12" s="15" t="s">
        <v>40</v>
      </c>
      <c r="J12" s="18">
        <f t="shared" si="1"/>
        <v>325495247.77000004</v>
      </c>
      <c r="K12" s="19">
        <f t="shared" si="2"/>
        <v>472.61514302806262</v>
      </c>
    </row>
    <row r="13" spans="1:11" ht="17.25" customHeight="1" x14ac:dyDescent="0.5">
      <c r="A13" s="13" t="s">
        <v>14</v>
      </c>
      <c r="B13" s="14">
        <v>571026</v>
      </c>
      <c r="C13" s="17">
        <v>21196584.789999999</v>
      </c>
      <c r="D13" s="17">
        <v>212252457.90000001</v>
      </c>
      <c r="E13" s="16">
        <v>16277948.210000001</v>
      </c>
      <c r="F13" s="16">
        <v>811163.37</v>
      </c>
      <c r="G13" s="17">
        <f t="shared" si="0"/>
        <v>17089111.580000002</v>
      </c>
      <c r="H13" s="15" t="s">
        <v>40</v>
      </c>
      <c r="I13" s="15" t="s">
        <v>40</v>
      </c>
      <c r="J13" s="18">
        <f t="shared" si="1"/>
        <v>250538154.27000001</v>
      </c>
      <c r="K13" s="19">
        <f t="shared" si="2"/>
        <v>438.75086996038709</v>
      </c>
    </row>
    <row r="14" spans="1:11" ht="17.25" customHeight="1" x14ac:dyDescent="0.5">
      <c r="A14" s="13" t="s">
        <v>16</v>
      </c>
      <c r="B14" s="14">
        <v>232208</v>
      </c>
      <c r="C14" s="17">
        <v>10368444.810000001</v>
      </c>
      <c r="D14" s="17">
        <v>47956073.68</v>
      </c>
      <c r="E14" s="16">
        <v>12267201.890000001</v>
      </c>
      <c r="F14" s="16">
        <v>597313.07999999996</v>
      </c>
      <c r="G14" s="17">
        <f t="shared" si="0"/>
        <v>12864514.970000001</v>
      </c>
      <c r="H14" s="15" t="s">
        <v>40</v>
      </c>
      <c r="I14" s="15" t="s">
        <v>40</v>
      </c>
      <c r="J14" s="18">
        <f t="shared" si="1"/>
        <v>71189033.460000008</v>
      </c>
      <c r="K14" s="19">
        <f t="shared" si="2"/>
        <v>306.57442232825747</v>
      </c>
    </row>
    <row r="15" spans="1:11" ht="17.25" customHeight="1" x14ac:dyDescent="0.5">
      <c r="A15" s="13" t="s">
        <v>18</v>
      </c>
      <c r="B15" s="14">
        <v>144258</v>
      </c>
      <c r="C15" s="17">
        <v>5402696.6399999997</v>
      </c>
      <c r="D15" s="17">
        <v>31422010.809999999</v>
      </c>
      <c r="E15" s="16">
        <v>3509850.56</v>
      </c>
      <c r="F15" s="16">
        <v>174441.42</v>
      </c>
      <c r="G15" s="17">
        <f t="shared" si="0"/>
        <v>3684291.98</v>
      </c>
      <c r="H15" s="15" t="s">
        <v>40</v>
      </c>
      <c r="I15" s="15" t="s">
        <v>40</v>
      </c>
      <c r="J15" s="18">
        <f t="shared" si="1"/>
        <v>40508999.429999992</v>
      </c>
      <c r="K15" s="19">
        <f t="shared" si="2"/>
        <v>280.80937923719995</v>
      </c>
    </row>
    <row r="16" spans="1:11" ht="17.25" customHeight="1" x14ac:dyDescent="0.5">
      <c r="A16" s="13" t="s">
        <v>15</v>
      </c>
      <c r="B16" s="14">
        <v>325708</v>
      </c>
      <c r="C16" s="17">
        <v>12578150.42</v>
      </c>
      <c r="D16" s="17">
        <v>67313931.069999993</v>
      </c>
      <c r="E16" s="16">
        <v>6755037.1699999999</v>
      </c>
      <c r="F16" s="16">
        <v>886479.69</v>
      </c>
      <c r="G16" s="17">
        <f t="shared" si="0"/>
        <v>7641516.8599999994</v>
      </c>
      <c r="H16" s="15" t="s">
        <v>40</v>
      </c>
      <c r="I16" s="15" t="s">
        <v>40</v>
      </c>
      <c r="J16" s="18">
        <f t="shared" si="1"/>
        <v>87533598.349999994</v>
      </c>
      <c r="K16" s="19">
        <f t="shared" si="2"/>
        <v>268.74869008437003</v>
      </c>
    </row>
    <row r="17" spans="1:11" ht="17.25" customHeight="1" x14ac:dyDescent="0.5">
      <c r="A17" s="13" t="s">
        <v>23</v>
      </c>
      <c r="B17" s="14">
        <v>113457</v>
      </c>
      <c r="C17" s="17">
        <v>4564423.59</v>
      </c>
      <c r="D17" s="17">
        <v>23654791.239999998</v>
      </c>
      <c r="E17" s="16">
        <v>1706841.03</v>
      </c>
      <c r="F17" s="16">
        <v>87337.77</v>
      </c>
      <c r="G17" s="17">
        <f t="shared" si="0"/>
        <v>1794178.8</v>
      </c>
      <c r="H17" s="15" t="s">
        <v>40</v>
      </c>
      <c r="I17" s="15" t="s">
        <v>40</v>
      </c>
      <c r="J17" s="18">
        <f t="shared" si="1"/>
        <v>30013393.629999999</v>
      </c>
      <c r="K17" s="19">
        <f t="shared" si="2"/>
        <v>264.53540662982448</v>
      </c>
    </row>
    <row r="18" spans="1:11" ht="17.25" customHeight="1" x14ac:dyDescent="0.5">
      <c r="A18" s="13" t="s">
        <v>36</v>
      </c>
      <c r="B18" s="14">
        <v>62940</v>
      </c>
      <c r="C18" s="15" t="s">
        <v>40</v>
      </c>
      <c r="D18" s="15" t="s">
        <v>40</v>
      </c>
      <c r="E18" s="16"/>
      <c r="F18" s="16"/>
      <c r="G18" s="15" t="s">
        <v>40</v>
      </c>
      <c r="H18" s="17">
        <v>15477080</v>
      </c>
      <c r="I18" s="17">
        <v>493429.26</v>
      </c>
      <c r="J18" s="18">
        <f>H18+I18</f>
        <v>15970509.26</v>
      </c>
      <c r="K18" s="19">
        <f t="shared" si="2"/>
        <v>253.74180584683825</v>
      </c>
    </row>
    <row r="19" spans="1:11" ht="17.25" customHeight="1" x14ac:dyDescent="0.5">
      <c r="A19" s="13" t="s">
        <v>10</v>
      </c>
      <c r="B19" s="14">
        <v>212879</v>
      </c>
      <c r="C19" s="17">
        <v>6861856.1600000001</v>
      </c>
      <c r="D19" s="17">
        <v>44055789.109999999</v>
      </c>
      <c r="E19" s="16">
        <v>1142197.52</v>
      </c>
      <c r="F19" s="16">
        <v>67077.56</v>
      </c>
      <c r="G19" s="17">
        <f>E19+F19</f>
        <v>1209275.08</v>
      </c>
      <c r="H19" s="15" t="s">
        <v>40</v>
      </c>
      <c r="I19" s="15" t="s">
        <v>40</v>
      </c>
      <c r="J19" s="18">
        <f>C19+D19+G19</f>
        <v>52126920.349999994</v>
      </c>
      <c r="K19" s="19">
        <f t="shared" si="2"/>
        <v>244.8664281117442</v>
      </c>
    </row>
    <row r="20" spans="1:11" ht="17.25" customHeight="1" x14ac:dyDescent="0.5">
      <c r="A20" s="13" t="s">
        <v>38</v>
      </c>
      <c r="B20" s="14">
        <v>57811</v>
      </c>
      <c r="C20" s="15" t="s">
        <v>40</v>
      </c>
      <c r="D20" s="15" t="s">
        <v>40</v>
      </c>
      <c r="E20" s="16"/>
      <c r="F20" s="16"/>
      <c r="G20" s="15" t="s">
        <v>40</v>
      </c>
      <c r="H20" s="17">
        <v>13235691.279999999</v>
      </c>
      <c r="I20" s="17">
        <v>862004.52</v>
      </c>
      <c r="J20" s="18">
        <f>H20+I20</f>
        <v>14097695.799999999</v>
      </c>
      <c r="K20" s="19">
        <f t="shared" si="2"/>
        <v>243.85836259535381</v>
      </c>
    </row>
    <row r="21" spans="1:11" ht="17.25" customHeight="1" x14ac:dyDescent="0.5">
      <c r="A21" s="13" t="s">
        <v>19</v>
      </c>
      <c r="B21" s="14">
        <v>141463</v>
      </c>
      <c r="C21" s="17">
        <v>5478389.2400000002</v>
      </c>
      <c r="D21" s="17">
        <v>28833217.530000001</v>
      </c>
      <c r="E21" s="16">
        <v>0</v>
      </c>
      <c r="F21" s="16">
        <v>0</v>
      </c>
      <c r="G21" s="17">
        <f>E21+F21</f>
        <v>0</v>
      </c>
      <c r="H21" s="15" t="s">
        <v>40</v>
      </c>
      <c r="I21" s="15" t="s">
        <v>40</v>
      </c>
      <c r="J21" s="18">
        <f>C21+D21+G21</f>
        <v>34311606.770000003</v>
      </c>
      <c r="K21" s="19">
        <f t="shared" si="2"/>
        <v>242.54827601563662</v>
      </c>
    </row>
    <row r="22" spans="1:11" ht="17.25" customHeight="1" x14ac:dyDescent="0.5">
      <c r="A22" s="13" t="s">
        <v>33</v>
      </c>
      <c r="B22" s="14">
        <v>68037</v>
      </c>
      <c r="C22" s="15" t="s">
        <v>40</v>
      </c>
      <c r="D22" s="15" t="s">
        <v>40</v>
      </c>
      <c r="E22" s="16"/>
      <c r="F22" s="16"/>
      <c r="G22" s="15" t="s">
        <v>40</v>
      </c>
      <c r="H22" s="17">
        <v>15608222.59</v>
      </c>
      <c r="I22" s="17">
        <v>883194.12</v>
      </c>
      <c r="J22" s="18">
        <f>H22+I22</f>
        <v>16491416.709999999</v>
      </c>
      <c r="K22" s="19">
        <f t="shared" si="2"/>
        <v>242.38894586768961</v>
      </c>
    </row>
    <row r="23" spans="1:11" ht="17.25" customHeight="1" x14ac:dyDescent="0.5">
      <c r="A23" s="13" t="s">
        <v>25</v>
      </c>
      <c r="B23" s="14">
        <v>88364</v>
      </c>
      <c r="C23" s="17">
        <v>3234047.19</v>
      </c>
      <c r="D23" s="17">
        <v>16503905.91</v>
      </c>
      <c r="E23" s="16">
        <v>1085474.8</v>
      </c>
      <c r="F23" s="16">
        <v>464034.78</v>
      </c>
      <c r="G23" s="17">
        <f>E23+F23</f>
        <v>1549509.58</v>
      </c>
      <c r="H23" s="15" t="s">
        <v>40</v>
      </c>
      <c r="I23" s="15" t="s">
        <v>40</v>
      </c>
      <c r="J23" s="18">
        <f>C23+D23+G23</f>
        <v>21287462.68</v>
      </c>
      <c r="K23" s="19">
        <f t="shared" si="2"/>
        <v>240.90650808021365</v>
      </c>
    </row>
    <row r="24" spans="1:11" ht="17.25" customHeight="1" x14ac:dyDescent="0.5">
      <c r="A24" s="13" t="s">
        <v>39</v>
      </c>
      <c r="B24" s="14">
        <v>52617</v>
      </c>
      <c r="C24" s="15" t="s">
        <v>40</v>
      </c>
      <c r="D24" s="15" t="s">
        <v>40</v>
      </c>
      <c r="E24" s="16"/>
      <c r="F24" s="16"/>
      <c r="G24" s="15" t="s">
        <v>40</v>
      </c>
      <c r="H24" s="17">
        <v>12027808.699041096</v>
      </c>
      <c r="I24" s="17">
        <v>476248.02328767127</v>
      </c>
      <c r="J24" s="18">
        <f>H24+I24</f>
        <v>12504056.722328767</v>
      </c>
      <c r="K24" s="19">
        <f t="shared" si="2"/>
        <v>237.64290480887863</v>
      </c>
    </row>
    <row r="25" spans="1:11" ht="17.25" customHeight="1" x14ac:dyDescent="0.5">
      <c r="A25" s="13" t="s">
        <v>35</v>
      </c>
      <c r="B25" s="14">
        <v>67746</v>
      </c>
      <c r="C25" s="15" t="s">
        <v>40</v>
      </c>
      <c r="D25" s="15" t="s">
        <v>40</v>
      </c>
      <c r="E25" s="16"/>
      <c r="F25" s="16"/>
      <c r="G25" s="15" t="s">
        <v>40</v>
      </c>
      <c r="H25" s="17">
        <v>15397167.609999999</v>
      </c>
      <c r="I25" s="17">
        <v>660323.21</v>
      </c>
      <c r="J25" s="18">
        <f>H25+I25</f>
        <v>16057490.82</v>
      </c>
      <c r="K25" s="19">
        <f t="shared" si="2"/>
        <v>237.02492870427776</v>
      </c>
    </row>
    <row r="26" spans="1:11" ht="17.25" customHeight="1" x14ac:dyDescent="0.5">
      <c r="A26" s="13" t="s">
        <v>22</v>
      </c>
      <c r="B26" s="14">
        <v>121414</v>
      </c>
      <c r="C26" s="17">
        <v>4491730.8099999996</v>
      </c>
      <c r="D26" s="17">
        <v>23251914.170000002</v>
      </c>
      <c r="E26" s="16">
        <v>0</v>
      </c>
      <c r="F26" s="16">
        <v>874475.56</v>
      </c>
      <c r="G26" s="17">
        <f>E26+F26</f>
        <v>874475.56</v>
      </c>
      <c r="H26" s="15" t="s">
        <v>40</v>
      </c>
      <c r="I26" s="15" t="s">
        <v>40</v>
      </c>
      <c r="J26" s="18">
        <f>C26+D26+G26</f>
        <v>28618120.539999999</v>
      </c>
      <c r="K26" s="19">
        <f t="shared" si="2"/>
        <v>235.70692457212513</v>
      </c>
    </row>
    <row r="27" spans="1:11" ht="17.25" customHeight="1" x14ac:dyDescent="0.5">
      <c r="A27" s="13" t="s">
        <v>34</v>
      </c>
      <c r="B27" s="14">
        <v>67012</v>
      </c>
      <c r="C27" s="15" t="s">
        <v>40</v>
      </c>
      <c r="D27" s="15" t="s">
        <v>40</v>
      </c>
      <c r="E27" s="16"/>
      <c r="F27" s="16"/>
      <c r="G27" s="15" t="s">
        <v>40</v>
      </c>
      <c r="H27" s="17">
        <v>15240312.199999999</v>
      </c>
      <c r="I27" s="17">
        <v>417503.54</v>
      </c>
      <c r="J27" s="18">
        <f>H27+I27</f>
        <v>15657815.739999998</v>
      </c>
      <c r="K27" s="19">
        <f t="shared" si="2"/>
        <v>233.65689339222823</v>
      </c>
    </row>
    <row r="28" spans="1:11" ht="17.25" customHeight="1" x14ac:dyDescent="0.5">
      <c r="A28" s="13" t="s">
        <v>17</v>
      </c>
      <c r="B28" s="14">
        <v>196851</v>
      </c>
      <c r="C28" s="17">
        <v>7388989.6500000004</v>
      </c>
      <c r="D28" s="17">
        <v>37775461.450000003</v>
      </c>
      <c r="E28" s="16">
        <v>65542.880000000005</v>
      </c>
      <c r="F28" s="16">
        <v>300355.23</v>
      </c>
      <c r="G28" s="17">
        <f>E28+F28</f>
        <v>365898.11</v>
      </c>
      <c r="H28" s="15" t="s">
        <v>40</v>
      </c>
      <c r="I28" s="15" t="s">
        <v>40</v>
      </c>
      <c r="J28" s="18">
        <f>C28+D28+G28</f>
        <v>45530349.210000001</v>
      </c>
      <c r="K28" s="19">
        <f t="shared" si="2"/>
        <v>231.29346160293827</v>
      </c>
    </row>
    <row r="29" spans="1:11" ht="17.25" customHeight="1" x14ac:dyDescent="0.5">
      <c r="A29" s="13" t="s">
        <v>26</v>
      </c>
      <c r="B29" s="14">
        <v>84710</v>
      </c>
      <c r="C29" s="17">
        <v>2531539.5699999998</v>
      </c>
      <c r="D29" s="17">
        <v>15381413.1</v>
      </c>
      <c r="E29" s="16">
        <v>872748.81</v>
      </c>
      <c r="F29" s="16">
        <v>676964.13</v>
      </c>
      <c r="G29" s="17">
        <f>E29+F29</f>
        <v>1549712.94</v>
      </c>
      <c r="H29" s="15" t="s">
        <v>40</v>
      </c>
      <c r="I29" s="15" t="s">
        <v>40</v>
      </c>
      <c r="J29" s="18">
        <f>C29+D29+G29</f>
        <v>19462665.609999999</v>
      </c>
      <c r="K29" s="19">
        <f t="shared" si="2"/>
        <v>229.7564114036123</v>
      </c>
    </row>
    <row r="30" spans="1:11" ht="17.25" customHeight="1" x14ac:dyDescent="0.5">
      <c r="A30" s="13" t="s">
        <v>32</v>
      </c>
      <c r="B30" s="14">
        <v>68262</v>
      </c>
      <c r="C30" s="15" t="s">
        <v>40</v>
      </c>
      <c r="D30" s="15" t="s">
        <v>40</v>
      </c>
      <c r="E30" s="16"/>
      <c r="F30" s="16"/>
      <c r="G30" s="15" t="s">
        <v>40</v>
      </c>
      <c r="H30" s="17">
        <v>15649655.91</v>
      </c>
      <c r="I30" s="17">
        <v>5277.24</v>
      </c>
      <c r="J30" s="18">
        <f>H30+I30</f>
        <v>15654933.15</v>
      </c>
      <c r="K30" s="19">
        <f t="shared" si="2"/>
        <v>229.33598707919487</v>
      </c>
    </row>
    <row r="31" spans="1:11" ht="17.25" customHeight="1" x14ac:dyDescent="0.5">
      <c r="A31" s="13" t="s">
        <v>11</v>
      </c>
      <c r="B31" s="14">
        <v>95174</v>
      </c>
      <c r="C31" s="17">
        <v>3217420.73</v>
      </c>
      <c r="D31" s="17">
        <v>17399843.170000002</v>
      </c>
      <c r="E31" s="16">
        <v>1084691.17</v>
      </c>
      <c r="F31" s="16">
        <v>55677.8</v>
      </c>
      <c r="G31" s="17">
        <f>E31+F31</f>
        <v>1140368.97</v>
      </c>
      <c r="H31" s="15" t="s">
        <v>40</v>
      </c>
      <c r="I31" s="15" t="s">
        <v>40</v>
      </c>
      <c r="J31" s="18">
        <f>C31+D31+G31</f>
        <v>21757632.870000001</v>
      </c>
      <c r="K31" s="19">
        <f t="shared" si="2"/>
        <v>228.60899899132116</v>
      </c>
    </row>
    <row r="32" spans="1:11" ht="17.25" customHeight="1" x14ac:dyDescent="0.5">
      <c r="A32" s="13" t="s">
        <v>37</v>
      </c>
      <c r="B32" s="14">
        <v>60592</v>
      </c>
      <c r="C32" s="15" t="s">
        <v>40</v>
      </c>
      <c r="D32" s="15" t="s">
        <v>40</v>
      </c>
      <c r="E32" s="16"/>
      <c r="F32" s="16"/>
      <c r="G32" s="15" t="s">
        <v>40</v>
      </c>
      <c r="H32" s="17">
        <v>12863268.697917808</v>
      </c>
      <c r="I32" s="17">
        <v>853087.61413698632</v>
      </c>
      <c r="J32" s="18">
        <f>H32+I32</f>
        <v>13716356.312054794</v>
      </c>
      <c r="K32" s="19">
        <f t="shared" si="2"/>
        <v>226.37239754513459</v>
      </c>
    </row>
    <row r="33" spans="1:11" ht="17.25" customHeight="1" x14ac:dyDescent="0.5">
      <c r="A33" s="13" t="s">
        <v>30</v>
      </c>
      <c r="B33" s="14">
        <v>75396</v>
      </c>
      <c r="C33" s="17">
        <v>2672268.5299999998</v>
      </c>
      <c r="D33" s="17">
        <v>13704399.49</v>
      </c>
      <c r="E33" s="16">
        <v>580436.79</v>
      </c>
      <c r="F33" s="16">
        <v>33717.51</v>
      </c>
      <c r="G33" s="17">
        <f>E33+F33</f>
        <v>614154.30000000005</v>
      </c>
      <c r="H33" s="15" t="s">
        <v>40</v>
      </c>
      <c r="I33" s="15" t="s">
        <v>40</v>
      </c>
      <c r="J33" s="18">
        <f>C33+D33+G33</f>
        <v>16990822.32</v>
      </c>
      <c r="K33" s="19">
        <f t="shared" si="2"/>
        <v>225.35442622950819</v>
      </c>
    </row>
    <row r="34" spans="1:11" ht="17.25" customHeight="1" x14ac:dyDescent="0.5">
      <c r="A34" s="13" t="s">
        <v>29</v>
      </c>
      <c r="B34" s="14">
        <v>80817</v>
      </c>
      <c r="C34" s="17">
        <v>2567906.91</v>
      </c>
      <c r="D34" s="17">
        <v>14751565.25</v>
      </c>
      <c r="E34" s="16">
        <v>224760.97</v>
      </c>
      <c r="F34" s="16">
        <v>350490.72</v>
      </c>
      <c r="G34" s="17">
        <f>E34+F34</f>
        <v>575251.68999999994</v>
      </c>
      <c r="H34" s="15" t="s">
        <v>40</v>
      </c>
      <c r="I34" s="15" t="s">
        <v>40</v>
      </c>
      <c r="J34" s="18">
        <f>C34+D34+G34</f>
        <v>17894723.850000001</v>
      </c>
      <c r="K34" s="19">
        <f t="shared" si="2"/>
        <v>221.42276810572034</v>
      </c>
    </row>
    <row r="35" spans="1:11" ht="17.25" customHeight="1" x14ac:dyDescent="0.5">
      <c r="A35" s="13" t="s">
        <v>31</v>
      </c>
      <c r="B35" s="14">
        <v>75256</v>
      </c>
      <c r="C35" s="15" t="s">
        <v>40</v>
      </c>
      <c r="D35" s="15" t="s">
        <v>40</v>
      </c>
      <c r="E35" s="16"/>
      <c r="F35" s="16"/>
      <c r="G35" s="15" t="s">
        <v>40</v>
      </c>
      <c r="H35" s="17">
        <v>16501414.9</v>
      </c>
      <c r="I35" s="17">
        <v>0</v>
      </c>
      <c r="J35" s="18">
        <f>H35+I35</f>
        <v>16501414.9</v>
      </c>
      <c r="K35" s="19">
        <f t="shared" si="2"/>
        <v>219.27042229191028</v>
      </c>
    </row>
    <row r="36" spans="1:11" ht="17.25" customHeight="1" x14ac:dyDescent="0.5">
      <c r="A36" s="13" t="s">
        <v>24</v>
      </c>
      <c r="B36" s="14">
        <v>94925</v>
      </c>
      <c r="C36" s="17">
        <v>3186773.72</v>
      </c>
      <c r="D36" s="17">
        <v>17259168.109999999</v>
      </c>
      <c r="E36" s="16">
        <v>245576.1</v>
      </c>
      <c r="F36" s="16">
        <v>89298.43</v>
      </c>
      <c r="G36" s="17">
        <f>E36+F36</f>
        <v>334874.53000000003</v>
      </c>
      <c r="H36" s="15" t="s">
        <v>40</v>
      </c>
      <c r="I36" s="15" t="s">
        <v>40</v>
      </c>
      <c r="J36" s="18">
        <f>C36+D36+G36</f>
        <v>20780816.359999999</v>
      </c>
      <c r="K36" s="19">
        <f t="shared" si="2"/>
        <v>218.91826557808795</v>
      </c>
    </row>
    <row r="37" spans="1:11" ht="17.25" customHeight="1" x14ac:dyDescent="0.5">
      <c r="A37" s="13" t="s">
        <v>28</v>
      </c>
      <c r="B37" s="14">
        <v>80630</v>
      </c>
      <c r="C37" s="17">
        <v>2515212.7000000002</v>
      </c>
      <c r="D37" s="17">
        <v>14809918.57</v>
      </c>
      <c r="E37" s="16">
        <v>0</v>
      </c>
      <c r="F37" s="16">
        <v>0</v>
      </c>
      <c r="G37" s="17">
        <f>E37+F37</f>
        <v>0</v>
      </c>
      <c r="H37" s="15" t="s">
        <v>40</v>
      </c>
      <c r="I37" s="15" t="s">
        <v>40</v>
      </c>
      <c r="J37" s="18">
        <f>C37+D37+G37</f>
        <v>17325131.27</v>
      </c>
      <c r="K37" s="19">
        <f t="shared" si="2"/>
        <v>214.87202368845342</v>
      </c>
    </row>
    <row r="38" spans="1:11" ht="15.75" customHeight="1" x14ac:dyDescent="0.5">
      <c r="A38" s="13" t="s">
        <v>27</v>
      </c>
      <c r="B38" s="14">
        <v>83831</v>
      </c>
      <c r="C38" s="17">
        <v>2637124.62</v>
      </c>
      <c r="D38" s="17">
        <v>14514441.76</v>
      </c>
      <c r="E38" s="16">
        <v>366519.51</v>
      </c>
      <c r="F38" s="16">
        <v>183637.52</v>
      </c>
      <c r="G38" s="17">
        <f>E38+F38</f>
        <v>550157.03</v>
      </c>
      <c r="H38" s="15" t="s">
        <v>40</v>
      </c>
      <c r="I38" s="15" t="s">
        <v>40</v>
      </c>
      <c r="J38" s="18">
        <f>C38+D38+G38</f>
        <v>17701723.41</v>
      </c>
      <c r="K38" s="19">
        <f t="shared" si="2"/>
        <v>211.1596355763381</v>
      </c>
    </row>
    <row r="39" spans="1:11" ht="19.2" x14ac:dyDescent="0.5">
      <c r="A39" s="13" t="s">
        <v>20</v>
      </c>
      <c r="B39" s="14">
        <v>133168</v>
      </c>
      <c r="C39" s="17">
        <v>4611189.1399999997</v>
      </c>
      <c r="D39" s="17">
        <v>22291932.82</v>
      </c>
      <c r="E39" s="16">
        <v>386250.63</v>
      </c>
      <c r="F39" s="16">
        <v>85180.43</v>
      </c>
      <c r="G39" s="17">
        <f>E39+F39</f>
        <v>471431.06</v>
      </c>
      <c r="H39" s="15" t="s">
        <v>40</v>
      </c>
      <c r="I39" s="15" t="s">
        <v>40</v>
      </c>
      <c r="J39" s="18">
        <f>C39+D39+G39</f>
        <v>27374553.02</v>
      </c>
      <c r="K39" s="19">
        <f t="shared" si="2"/>
        <v>205.56404706836477</v>
      </c>
    </row>
  </sheetData>
  <sortState ref="A11:K39">
    <sortCondition descending="1" ref="K11:K39"/>
  </sortState>
  <mergeCells count="4">
    <mergeCell ref="A3:K3"/>
    <mergeCell ref="A4:K4"/>
    <mergeCell ref="C9:G9"/>
    <mergeCell ref="H9:I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PIE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jgarranz</dc:creator>
  <cp:lastModifiedBy>González Arranz, Javier</cp:lastModifiedBy>
  <cp:lastPrinted>2019-11-21T10:14:50Z</cp:lastPrinted>
  <dcterms:created xsi:type="dcterms:W3CDTF">2015-01-13T11:49:36Z</dcterms:created>
  <dcterms:modified xsi:type="dcterms:W3CDTF">2021-06-01T07:13:52Z</dcterms:modified>
</cp:coreProperties>
</file>