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90" windowWidth="14715" windowHeight="12270"/>
  </bookViews>
  <sheets>
    <sheet name="Orden POBLACION" sheetId="8" r:id="rId1"/>
    <sheet name="Orden PIE POR HABITANTE" sheetId="9" r:id="rId2"/>
  </sheets>
  <calcPr calcId="145621"/>
</workbook>
</file>

<file path=xl/calcChain.xml><?xml version="1.0" encoding="utf-8"?>
<calcChain xmlns="http://schemas.openxmlformats.org/spreadsheetml/2006/main">
  <c r="H24" i="9" l="1"/>
  <c r="I24" i="9" s="1"/>
  <c r="I23" i="9"/>
  <c r="H23" i="9"/>
  <c r="I33" i="9"/>
  <c r="H33" i="9"/>
  <c r="I15" i="9"/>
  <c r="H15" i="9"/>
  <c r="I29" i="9"/>
  <c r="H29" i="9"/>
  <c r="I20" i="9"/>
  <c r="H20" i="9"/>
  <c r="I28" i="9"/>
  <c r="H28" i="9"/>
  <c r="I26" i="9"/>
  <c r="H26" i="9"/>
  <c r="I31" i="9"/>
  <c r="H31" i="9"/>
  <c r="I37" i="9"/>
  <c r="H37" i="9"/>
  <c r="I34" i="9"/>
  <c r="H34" i="9"/>
  <c r="I32" i="9"/>
  <c r="H32" i="9"/>
  <c r="I38" i="9"/>
  <c r="H38" i="9"/>
  <c r="I36" i="9"/>
  <c r="H36" i="9"/>
  <c r="I21" i="9"/>
  <c r="H21" i="9"/>
  <c r="I35" i="9"/>
  <c r="H35" i="9"/>
  <c r="I30" i="9"/>
  <c r="H30" i="9"/>
  <c r="I18" i="9"/>
  <c r="H18" i="9"/>
  <c r="I11" i="9"/>
  <c r="H11" i="9"/>
  <c r="I25" i="9"/>
  <c r="H25" i="9"/>
  <c r="I39" i="9"/>
  <c r="H39" i="9"/>
  <c r="I22" i="9"/>
  <c r="H22" i="9"/>
  <c r="I16" i="9"/>
  <c r="H16" i="9"/>
  <c r="I27" i="9"/>
  <c r="H27" i="9"/>
  <c r="I19" i="9"/>
  <c r="H19" i="9"/>
  <c r="I14" i="9"/>
  <c r="H14" i="9"/>
  <c r="I17" i="9"/>
  <c r="H17" i="9"/>
  <c r="I13" i="9"/>
  <c r="H13" i="9"/>
  <c r="I12" i="9"/>
  <c r="H12" i="9"/>
  <c r="H33" i="8"/>
  <c r="H34" i="8"/>
  <c r="H35" i="8"/>
  <c r="H36" i="8"/>
  <c r="H37" i="8"/>
  <c r="H38" i="8"/>
  <c r="H39" i="8"/>
  <c r="H32" i="8"/>
  <c r="H30" i="8"/>
  <c r="H11" i="8"/>
  <c r="H12" i="8" l="1"/>
  <c r="I12" i="8" s="1"/>
  <c r="H13" i="8"/>
  <c r="I13" i="8" s="1"/>
  <c r="H14" i="8"/>
  <c r="I14" i="8" s="1"/>
  <c r="H15" i="8"/>
  <c r="I15" i="8" s="1"/>
  <c r="H16" i="8"/>
  <c r="I16" i="8" s="1"/>
  <c r="H17" i="8"/>
  <c r="I17" i="8" s="1"/>
  <c r="H18" i="8"/>
  <c r="I18" i="8" s="1"/>
  <c r="H19" i="8"/>
  <c r="I19" i="8" s="1"/>
  <c r="H20" i="8"/>
  <c r="I20" i="8" s="1"/>
  <c r="H21" i="8"/>
  <c r="I21" i="8" s="1"/>
  <c r="H22" i="8"/>
  <c r="I22" i="8" s="1"/>
  <c r="H23" i="8"/>
  <c r="I23" i="8" s="1"/>
  <c r="H24" i="8"/>
  <c r="I24" i="8" s="1"/>
  <c r="H26" i="8"/>
  <c r="I26" i="8" s="1"/>
  <c r="H25" i="8"/>
  <c r="I25" i="8" s="1"/>
  <c r="H27" i="8"/>
  <c r="I27" i="8" s="1"/>
  <c r="H28" i="8"/>
  <c r="I28" i="8" s="1"/>
  <c r="H29" i="8"/>
  <c r="I29" i="8" s="1"/>
  <c r="H31" i="8"/>
  <c r="I31" i="8" s="1"/>
  <c r="I11" i="8"/>
  <c r="I30" i="8" l="1"/>
  <c r="I33" i="8"/>
  <c r="I34" i="8"/>
  <c r="I32" i="8"/>
  <c r="I35" i="8"/>
  <c r="I36" i="8"/>
  <c r="I37" i="8"/>
  <c r="I38" i="8"/>
  <c r="I39" i="8"/>
</calcChain>
</file>

<file path=xl/sharedStrings.xml><?xml version="1.0" encoding="utf-8"?>
<sst xmlns="http://schemas.openxmlformats.org/spreadsheetml/2006/main" count="220" uniqueCount="43">
  <si>
    <t>TOTAL PARTICIPACIÓN</t>
  </si>
  <si>
    <t>Compensaciones IAE</t>
  </si>
  <si>
    <t>Cesión de impuestos</t>
  </si>
  <si>
    <t>TOTAL PARTICIPACION PER CAPITA</t>
  </si>
  <si>
    <t>Fondo Complementario de Financiación</t>
  </si>
  <si>
    <t>Participación por variables</t>
  </si>
  <si>
    <t>Modelo Cesión</t>
  </si>
  <si>
    <t>Modelo variables</t>
  </si>
  <si>
    <t>Municipios andaluces de más de 50.000 habitantes</t>
  </si>
  <si>
    <t>Unidad: euros</t>
  </si>
  <si>
    <t>Jerez de la Frontera</t>
  </si>
  <si>
    <t>San Fernando</t>
  </si>
  <si>
    <t>Población</t>
  </si>
  <si>
    <t xml:space="preserve">Sevilla                                                               </t>
  </si>
  <si>
    <t xml:space="preserve">Málaga                                                                </t>
  </si>
  <si>
    <t xml:space="preserve">Córdoba                                                               </t>
  </si>
  <si>
    <t xml:space="preserve">Granada                                                               </t>
  </si>
  <si>
    <t xml:space="preserve">Almería                                                               </t>
  </si>
  <si>
    <t xml:space="preserve">Huelva                                                                </t>
  </si>
  <si>
    <t xml:space="preserve">Marbella                                                              </t>
  </si>
  <si>
    <t xml:space="preserve">Dos Hermanas                                                          </t>
  </si>
  <si>
    <t xml:space="preserve">Cádiz                                                                 </t>
  </si>
  <si>
    <t xml:space="preserve">Algeciras                                                             </t>
  </si>
  <si>
    <t xml:space="preserve">Jaén                                                                  </t>
  </si>
  <si>
    <t xml:space="preserve">Roquetas de Mar                                                       </t>
  </si>
  <si>
    <t xml:space="preserve">Puerto de Santa María (El)                                            </t>
  </si>
  <si>
    <t xml:space="preserve">Ejido (El)                                                            </t>
  </si>
  <si>
    <t xml:space="preserve">Chiclana de la Frontera                                               </t>
  </si>
  <si>
    <t xml:space="preserve">Mijas                                                                 </t>
  </si>
  <si>
    <t xml:space="preserve">Vélez-Málaga                                                          </t>
  </si>
  <si>
    <t xml:space="preserve">Fuengirola                                                            </t>
  </si>
  <si>
    <t xml:space="preserve">Alcalá de Guadaíra                                                    </t>
  </si>
  <si>
    <t xml:space="preserve">Torremolinos                                                          </t>
  </si>
  <si>
    <t xml:space="preserve">Sanlúcar de Barrameda                                                 </t>
  </si>
  <si>
    <t xml:space="preserve">Estepona                                                              </t>
  </si>
  <si>
    <t xml:space="preserve">Benalmádena                                                           </t>
  </si>
  <si>
    <t xml:space="preserve">Línea de la Concepción (La)                                           </t>
  </si>
  <si>
    <t xml:space="preserve">Motril                                                                </t>
  </si>
  <si>
    <t xml:space="preserve">Linares                                                               </t>
  </si>
  <si>
    <t xml:space="preserve">Utrera                                                                </t>
  </si>
  <si>
    <t>-</t>
  </si>
  <si>
    <t>Participación en los tributos del Estado 2017. Participación total definitiva.</t>
  </si>
  <si>
    <r>
      <t xml:space="preserve">Fuente: Elaboración propia del </t>
    </r>
    <r>
      <rPr>
        <b/>
        <i/>
        <sz val="8"/>
        <rFont val="Arial Unicode MS"/>
        <family val="2"/>
      </rPr>
      <t>Observatorio Tributario Andaluz</t>
    </r>
    <r>
      <rPr>
        <i/>
        <sz val="8"/>
        <rFont val="Arial Unicode MS"/>
        <family val="2"/>
      </rPr>
      <t xml:space="preserve"> con datos del Ministerio de Hacienda (Memoria de la liquidacion definitiva)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</si>
</sst>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color indexed="8"/>
      <name val="Arial"/>
      <family val="2"/>
    </font>
    <font>
      <b/>
      <sz val="14"/>
      <name val="Arial"/>
      <family val="2"/>
    </font>
    <font>
      <i/>
      <sz val="8"/>
      <name val="Arial Unicode MS"/>
      <family val="2"/>
    </font>
    <font>
      <b/>
      <i/>
      <sz val="8"/>
      <name val="Arial Unicode MS"/>
      <family val="2"/>
    </font>
    <font>
      <b/>
      <sz val="14"/>
      <name val="Arial Unicode MS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0"/>
      <color indexed="8"/>
      <name val="Arial Unicode MS"/>
      <family val="2"/>
    </font>
    <font>
      <b/>
      <sz val="10"/>
      <color indexed="8"/>
      <name val="Arial Unicode MS"/>
      <family val="2"/>
    </font>
    <font>
      <b/>
      <sz val="10"/>
      <name val="Arial"/>
      <family val="2"/>
    </font>
    <font>
      <b/>
      <sz val="12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0" fillId="0" borderId="0" xfId="0" applyFill="1"/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0" xfId="0" applyFont="1"/>
    <xf numFmtId="3" fontId="6" fillId="0" borderId="0" xfId="0" applyNumberFormat="1" applyFont="1" applyFill="1"/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/>
    <xf numFmtId="0" fontId="7" fillId="0" borderId="0" xfId="0" applyFont="1" applyFill="1"/>
    <xf numFmtId="4" fontId="6" fillId="4" borderId="1" xfId="0" applyNumberFormat="1" applyFont="1" applyFill="1" applyBorder="1" applyAlignment="1">
      <alignment horizontal="right"/>
    </xf>
    <xf numFmtId="3" fontId="9" fillId="3" borderId="1" xfId="2" applyNumberFormat="1" applyFont="1" applyFill="1" applyBorder="1" applyAlignment="1">
      <alignment horizontal="left" vertical="center" wrapText="1"/>
    </xf>
    <xf numFmtId="4" fontId="8" fillId="4" borderId="1" xfId="0" applyNumberFormat="1" applyFont="1" applyFill="1" applyBorder="1" applyAlignment="1">
      <alignment horizontal="center"/>
    </xf>
    <xf numFmtId="4" fontId="9" fillId="4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3" fontId="8" fillId="4" borderId="1" xfId="1" applyNumberFormat="1" applyFont="1" applyFill="1" applyBorder="1" applyAlignment="1">
      <alignment horizontal="right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Fill="1" applyAlignment="1"/>
    <xf numFmtId="3" fontId="6" fillId="2" borderId="1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/>
    </xf>
    <xf numFmtId="4" fontId="11" fillId="4" borderId="1" xfId="0" applyNumberFormat="1" applyFont="1" applyFill="1" applyBorder="1" applyAlignment="1">
      <alignment horizontal="center"/>
    </xf>
    <xf numFmtId="3" fontId="1" fillId="4" borderId="1" xfId="1" applyNumberFormat="1" applyFont="1" applyFill="1" applyBorder="1" applyAlignment="1">
      <alignment horizontal="right" wrapText="1"/>
    </xf>
  </cellXfs>
  <cellStyles count="3">
    <cellStyle name="Normal" xfId="0" builtinId="0"/>
    <cellStyle name="Normal_Hoja2" xfId="1"/>
    <cellStyle name="Normal_ici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9525</xdr:rowOff>
    </xdr:to>
    <xdr:pic>
      <xdr:nvPicPr>
        <xdr:cNvPr id="103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9525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9"/>
  <sheetViews>
    <sheetView tabSelected="1" zoomScaleNormal="100" workbookViewId="0">
      <selection activeCell="F17" sqref="F17"/>
    </sheetView>
  </sheetViews>
  <sheetFormatPr baseColWidth="10" defaultRowHeight="12.75" x14ac:dyDescent="0.2"/>
  <cols>
    <col min="1" max="1" width="36.28515625" customWidth="1"/>
    <col min="2" max="2" width="12.7109375" style="1" customWidth="1"/>
    <col min="3" max="3" width="13.5703125" customWidth="1"/>
    <col min="4" max="4" width="17" customWidth="1"/>
    <col min="5" max="5" width="17.42578125" bestFit="1" customWidth="1"/>
    <col min="6" max="6" width="15.85546875" customWidth="1"/>
    <col min="7" max="7" width="17.42578125" bestFit="1" customWidth="1"/>
    <col min="8" max="8" width="20.42578125" style="7" customWidth="1"/>
    <col min="9" max="9" width="19.85546875" style="7" customWidth="1"/>
  </cols>
  <sheetData>
    <row r="2" spans="1:9" ht="24" customHeight="1" x14ac:dyDescent="0.2"/>
    <row r="3" spans="1:9" ht="20.25" x14ac:dyDescent="0.35">
      <c r="A3" s="17" t="s">
        <v>41</v>
      </c>
      <c r="B3" s="17"/>
      <c r="C3" s="17"/>
      <c r="D3" s="17"/>
      <c r="E3" s="17"/>
      <c r="F3" s="17"/>
      <c r="G3" s="17"/>
      <c r="H3" s="17"/>
      <c r="I3" s="17"/>
    </row>
    <row r="4" spans="1:9" ht="20.25" x14ac:dyDescent="0.35">
      <c r="A4" s="17" t="s">
        <v>8</v>
      </c>
      <c r="B4" s="17"/>
      <c r="C4" s="17"/>
      <c r="D4" s="17"/>
      <c r="E4" s="17"/>
      <c r="F4" s="17"/>
      <c r="G4" s="17"/>
      <c r="H4" s="17"/>
      <c r="I4" s="17"/>
    </row>
    <row r="5" spans="1:9" ht="18" x14ac:dyDescent="0.25">
      <c r="A5" s="2"/>
    </row>
    <row r="6" spans="1:9" ht="13.5" x14ac:dyDescent="0.25">
      <c r="A6" s="18" t="s">
        <v>42</v>
      </c>
      <c r="C6" s="1"/>
      <c r="D6" s="1"/>
      <c r="E6" s="1"/>
      <c r="F6" s="1"/>
      <c r="G6" s="1"/>
      <c r="H6" s="8"/>
      <c r="I6" s="8"/>
    </row>
    <row r="7" spans="1:9" ht="13.5" x14ac:dyDescent="0.25">
      <c r="A7" s="3" t="s">
        <v>9</v>
      </c>
      <c r="C7" s="1"/>
      <c r="D7" s="1"/>
      <c r="E7" s="1"/>
      <c r="F7" s="1"/>
      <c r="G7" s="1"/>
      <c r="H7" s="8"/>
      <c r="I7" s="8"/>
    </row>
    <row r="8" spans="1:9" ht="13.5" x14ac:dyDescent="0.25">
      <c r="A8" s="3"/>
      <c r="C8" s="1"/>
      <c r="D8" s="1"/>
      <c r="E8" s="1"/>
      <c r="F8" s="1"/>
      <c r="G8" s="1"/>
      <c r="H8" s="8"/>
      <c r="I8" s="8"/>
    </row>
    <row r="9" spans="1:9" ht="21" customHeight="1" x14ac:dyDescent="0.3">
      <c r="A9" s="4"/>
      <c r="B9" s="5"/>
      <c r="C9" s="16" t="s">
        <v>6</v>
      </c>
      <c r="D9" s="16"/>
      <c r="E9" s="16"/>
      <c r="F9" s="16" t="s">
        <v>7</v>
      </c>
      <c r="G9" s="16"/>
      <c r="H9" s="9"/>
      <c r="I9" s="9"/>
    </row>
    <row r="10" spans="1:9" ht="54.75" customHeight="1" x14ac:dyDescent="0.2">
      <c r="A10" s="6"/>
      <c r="B10" s="14" t="s">
        <v>12</v>
      </c>
      <c r="C10" s="14" t="s">
        <v>2</v>
      </c>
      <c r="D10" s="14" t="s">
        <v>4</v>
      </c>
      <c r="E10" s="14" t="s">
        <v>1</v>
      </c>
      <c r="F10" s="14" t="s">
        <v>5</v>
      </c>
      <c r="G10" s="14" t="s">
        <v>1</v>
      </c>
      <c r="H10" s="14" t="s">
        <v>0</v>
      </c>
      <c r="I10" s="14" t="s">
        <v>3</v>
      </c>
    </row>
    <row r="11" spans="1:9" ht="17.25" customHeight="1" x14ac:dyDescent="0.3">
      <c r="A11" s="11" t="s">
        <v>13</v>
      </c>
      <c r="B11" s="19">
        <v>689434</v>
      </c>
      <c r="C11" s="20">
        <v>26832592.899999999</v>
      </c>
      <c r="D11" s="20">
        <v>250635750.43000001</v>
      </c>
      <c r="E11" s="20">
        <v>14585081.68</v>
      </c>
      <c r="F11" s="21" t="s">
        <v>40</v>
      </c>
      <c r="G11" s="21" t="s">
        <v>40</v>
      </c>
      <c r="H11" s="12">
        <f>C11+D11+E11</f>
        <v>292053425.00999999</v>
      </c>
      <c r="I11" s="13">
        <f>H11/B11</f>
        <v>423.61331905592124</v>
      </c>
    </row>
    <row r="12" spans="1:9" ht="17.25" customHeight="1" x14ac:dyDescent="0.3">
      <c r="A12" s="11" t="s">
        <v>14</v>
      </c>
      <c r="B12" s="19">
        <v>569002</v>
      </c>
      <c r="C12" s="20">
        <v>19197946.52</v>
      </c>
      <c r="D12" s="20">
        <v>190345914.56999999</v>
      </c>
      <c r="E12" s="20">
        <v>15325322.34</v>
      </c>
      <c r="F12" s="21" t="s">
        <v>40</v>
      </c>
      <c r="G12" s="21" t="s">
        <v>40</v>
      </c>
      <c r="H12" s="12">
        <f>C12+D12+E12</f>
        <v>224869183.43000001</v>
      </c>
      <c r="I12" s="13">
        <f>H12/B12</f>
        <v>395.1992847652557</v>
      </c>
    </row>
    <row r="13" spans="1:9" ht="17.25" customHeight="1" x14ac:dyDescent="0.3">
      <c r="A13" s="11" t="s">
        <v>15</v>
      </c>
      <c r="B13" s="19">
        <v>325916</v>
      </c>
      <c r="C13" s="20">
        <v>11504999.460000001</v>
      </c>
      <c r="D13" s="20">
        <v>60366470.670000002</v>
      </c>
      <c r="E13" s="20">
        <v>6852810.1200000001</v>
      </c>
      <c r="F13" s="21" t="s">
        <v>40</v>
      </c>
      <c r="G13" s="21" t="s">
        <v>40</v>
      </c>
      <c r="H13" s="12">
        <f>C13+D13+E13</f>
        <v>78724280.25</v>
      </c>
      <c r="I13" s="13">
        <f>H13/B13</f>
        <v>241.54776153978327</v>
      </c>
    </row>
    <row r="14" spans="1:9" ht="17.25" customHeight="1" x14ac:dyDescent="0.3">
      <c r="A14" s="11" t="s">
        <v>16</v>
      </c>
      <c r="B14" s="19">
        <v>232770</v>
      </c>
      <c r="C14" s="20">
        <v>9603242.3000000007</v>
      </c>
      <c r="D14" s="20">
        <v>43006534.740000002</v>
      </c>
      <c r="E14" s="20">
        <v>11536752.200000001</v>
      </c>
      <c r="F14" s="21" t="s">
        <v>40</v>
      </c>
      <c r="G14" s="21" t="s">
        <v>40</v>
      </c>
      <c r="H14" s="12">
        <f>C14+D14+E14</f>
        <v>64146529.24000001</v>
      </c>
      <c r="I14" s="13">
        <f>H14/B14</f>
        <v>275.57902324182675</v>
      </c>
    </row>
    <row r="15" spans="1:9" ht="17.25" customHeight="1" x14ac:dyDescent="0.3">
      <c r="A15" s="11" t="s">
        <v>10</v>
      </c>
      <c r="B15" s="22">
        <v>212915</v>
      </c>
      <c r="C15" s="20">
        <v>6223139.0599999996</v>
      </c>
      <c r="D15" s="20">
        <v>39508797.939999998</v>
      </c>
      <c r="E15" s="20">
        <v>1084463.95</v>
      </c>
      <c r="F15" s="21" t="s">
        <v>40</v>
      </c>
      <c r="G15" s="21" t="s">
        <v>40</v>
      </c>
      <c r="H15" s="12">
        <f>C15+D15+E15</f>
        <v>46816400.950000003</v>
      </c>
      <c r="I15" s="13">
        <f>H15/B15</f>
        <v>219.88305638400303</v>
      </c>
    </row>
    <row r="16" spans="1:9" ht="17.25" customHeight="1" x14ac:dyDescent="0.3">
      <c r="A16" s="11" t="s">
        <v>17</v>
      </c>
      <c r="B16" s="19">
        <v>195389</v>
      </c>
      <c r="C16" s="20">
        <v>6662228.21</v>
      </c>
      <c r="D16" s="20">
        <v>33876661.920000002</v>
      </c>
      <c r="E16" s="20">
        <v>328124.69</v>
      </c>
      <c r="F16" s="21" t="s">
        <v>40</v>
      </c>
      <c r="G16" s="21" t="s">
        <v>40</v>
      </c>
      <c r="H16" s="12">
        <f>C16+D16+E16</f>
        <v>40867014.82</v>
      </c>
      <c r="I16" s="13">
        <f>H16/B16</f>
        <v>209.15719318897175</v>
      </c>
    </row>
    <row r="17" spans="1:9" ht="17.25" customHeight="1" x14ac:dyDescent="0.3">
      <c r="A17" s="11" t="s">
        <v>18</v>
      </c>
      <c r="B17" s="19">
        <v>145115</v>
      </c>
      <c r="C17" s="20">
        <v>4936809.9400000004</v>
      </c>
      <c r="D17" s="20">
        <v>28178949.940000001</v>
      </c>
      <c r="E17" s="20">
        <v>3304031.48</v>
      </c>
      <c r="F17" s="21" t="s">
        <v>40</v>
      </c>
      <c r="G17" s="21" t="s">
        <v>40</v>
      </c>
      <c r="H17" s="12">
        <f>C17+D17+E17</f>
        <v>36419791.359999999</v>
      </c>
      <c r="I17" s="13">
        <f>H17/B17</f>
        <v>250.97192819487992</v>
      </c>
    </row>
    <row r="18" spans="1:9" ht="17.25" customHeight="1" x14ac:dyDescent="0.3">
      <c r="A18" s="11" t="s">
        <v>19</v>
      </c>
      <c r="B18" s="22">
        <v>141172</v>
      </c>
      <c r="C18" s="20">
        <v>4851581.58</v>
      </c>
      <c r="D18" s="20">
        <v>25857345.620000001</v>
      </c>
      <c r="E18" s="20">
        <v>0</v>
      </c>
      <c r="F18" s="21" t="s">
        <v>40</v>
      </c>
      <c r="G18" s="21" t="s">
        <v>40</v>
      </c>
      <c r="H18" s="12">
        <f>C18+D18+E18</f>
        <v>30708927.200000003</v>
      </c>
      <c r="I18" s="13">
        <f>H18/B18</f>
        <v>217.52845606777549</v>
      </c>
    </row>
    <row r="19" spans="1:9" ht="17.25" customHeight="1" x14ac:dyDescent="0.3">
      <c r="A19" s="11" t="s">
        <v>20</v>
      </c>
      <c r="B19" s="22">
        <v>132551</v>
      </c>
      <c r="C19" s="20">
        <v>4105131.41</v>
      </c>
      <c r="D19" s="20">
        <v>19991185.890000001</v>
      </c>
      <c r="E19" s="20">
        <v>422772.14</v>
      </c>
      <c r="F19" s="21" t="s">
        <v>40</v>
      </c>
      <c r="G19" s="21" t="s">
        <v>40</v>
      </c>
      <c r="H19" s="12">
        <f>C19+D19+E19</f>
        <v>24519089.440000001</v>
      </c>
      <c r="I19" s="13">
        <f>H19/B19</f>
        <v>184.97853233849614</v>
      </c>
    </row>
    <row r="20" spans="1:9" ht="17.25" customHeight="1" x14ac:dyDescent="0.3">
      <c r="A20" s="11" t="s">
        <v>22</v>
      </c>
      <c r="B20" s="22">
        <v>121133</v>
      </c>
      <c r="C20" s="20">
        <v>4070718.36</v>
      </c>
      <c r="D20" s="20">
        <v>20852087.710000001</v>
      </c>
      <c r="E20" s="20">
        <v>784194.47</v>
      </c>
      <c r="F20" s="21" t="s">
        <v>40</v>
      </c>
      <c r="G20" s="21" t="s">
        <v>40</v>
      </c>
      <c r="H20" s="12">
        <f>C20+D20+E20</f>
        <v>25707000.539999999</v>
      </c>
      <c r="I20" s="13">
        <f>H20/B20</f>
        <v>212.22128189675811</v>
      </c>
    </row>
    <row r="21" spans="1:9" ht="17.25" customHeight="1" x14ac:dyDescent="0.3">
      <c r="A21" s="11" t="s">
        <v>21</v>
      </c>
      <c r="B21" s="19">
        <v>118048</v>
      </c>
      <c r="C21" s="20">
        <v>4304383.3499999996</v>
      </c>
      <c r="D21" s="20">
        <v>47784740.32</v>
      </c>
      <c r="E21" s="20">
        <v>2700782.41</v>
      </c>
      <c r="F21" s="21" t="s">
        <v>40</v>
      </c>
      <c r="G21" s="21" t="s">
        <v>40</v>
      </c>
      <c r="H21" s="12">
        <f>C21+D21+E21</f>
        <v>54789906.079999998</v>
      </c>
      <c r="I21" s="13">
        <f>H21/B21</f>
        <v>464.13243833017077</v>
      </c>
    </row>
    <row r="22" spans="1:9" ht="17.25" customHeight="1" x14ac:dyDescent="0.3">
      <c r="A22" s="11" t="s">
        <v>23</v>
      </c>
      <c r="B22" s="19">
        <v>114238</v>
      </c>
      <c r="C22" s="20">
        <v>4205228.72</v>
      </c>
      <c r="D22" s="20">
        <v>21213383.890000001</v>
      </c>
      <c r="E22" s="20">
        <v>1608999.23</v>
      </c>
      <c r="F22" s="21" t="s">
        <v>40</v>
      </c>
      <c r="G22" s="21" t="s">
        <v>40</v>
      </c>
      <c r="H22" s="12">
        <f>C22+D22+E22</f>
        <v>27027611.84</v>
      </c>
      <c r="I22" s="13">
        <f>H22/B22</f>
        <v>236.59038008368495</v>
      </c>
    </row>
    <row r="23" spans="1:9" ht="17.25" customHeight="1" x14ac:dyDescent="0.3">
      <c r="A23" s="11" t="s">
        <v>11</v>
      </c>
      <c r="B23" s="22">
        <v>95643</v>
      </c>
      <c r="C23" s="20">
        <v>2938836.97</v>
      </c>
      <c r="D23" s="20">
        <v>15604008.050000001</v>
      </c>
      <c r="E23" s="20">
        <v>1022669.97</v>
      </c>
      <c r="F23" s="21" t="s">
        <v>40</v>
      </c>
      <c r="G23" s="21" t="s">
        <v>40</v>
      </c>
      <c r="H23" s="12">
        <f>C23+D23+E23</f>
        <v>19565514.989999998</v>
      </c>
      <c r="I23" s="13">
        <f>H23/B23</f>
        <v>204.56818575326994</v>
      </c>
    </row>
    <row r="24" spans="1:9" ht="17.25" customHeight="1" x14ac:dyDescent="0.3">
      <c r="A24" s="11" t="s">
        <v>24</v>
      </c>
      <c r="B24" s="22">
        <v>93363</v>
      </c>
      <c r="C24" s="20">
        <v>2850695.73</v>
      </c>
      <c r="D24" s="20">
        <v>15477852.039999999</v>
      </c>
      <c r="E24" s="20">
        <v>300309.47000000003</v>
      </c>
      <c r="F24" s="21" t="s">
        <v>40</v>
      </c>
      <c r="G24" s="21" t="s">
        <v>40</v>
      </c>
      <c r="H24" s="12">
        <f>C24+D24+E24</f>
        <v>18628857.239999998</v>
      </c>
      <c r="I24" s="13">
        <f>H24/B24</f>
        <v>199.53147649497123</v>
      </c>
    </row>
    <row r="25" spans="1:9" ht="17.25" customHeight="1" x14ac:dyDescent="0.3">
      <c r="A25" s="11" t="s">
        <v>25</v>
      </c>
      <c r="B25" s="22">
        <v>88430</v>
      </c>
      <c r="C25" s="20">
        <v>3111978.1</v>
      </c>
      <c r="D25" s="20">
        <v>14800540.34</v>
      </c>
      <c r="E25" s="20">
        <v>1389570.82</v>
      </c>
      <c r="F25" s="21" t="s">
        <v>40</v>
      </c>
      <c r="G25" s="21" t="s">
        <v>40</v>
      </c>
      <c r="H25" s="12">
        <f>C25+D25+E25</f>
        <v>19302089.260000002</v>
      </c>
      <c r="I25" s="13">
        <f>H25/B25</f>
        <v>218.27535067284859</v>
      </c>
    </row>
    <row r="26" spans="1:9" ht="17.25" customHeight="1" x14ac:dyDescent="0.3">
      <c r="A26" s="11" t="s">
        <v>26</v>
      </c>
      <c r="B26" s="22">
        <v>88096</v>
      </c>
      <c r="C26" s="20">
        <v>2352230.44</v>
      </c>
      <c r="D26" s="20">
        <v>13793899.83</v>
      </c>
      <c r="E26" s="20">
        <v>1389746.7200000002</v>
      </c>
      <c r="F26" s="21" t="s">
        <v>40</v>
      </c>
      <c r="G26" s="21" t="s">
        <v>40</v>
      </c>
      <c r="H26" s="12">
        <f>C26+D26+E26</f>
        <v>17535876.989999998</v>
      </c>
      <c r="I26" s="13">
        <f>H26/B26</f>
        <v>199.0541794179077</v>
      </c>
    </row>
    <row r="27" spans="1:9" ht="17.25" customHeight="1" x14ac:dyDescent="0.3">
      <c r="A27" s="11" t="s">
        <v>27</v>
      </c>
      <c r="B27" s="22">
        <v>83148</v>
      </c>
      <c r="C27" s="20">
        <v>2359798.7999999998</v>
      </c>
      <c r="D27" s="20">
        <v>13016408.470000001</v>
      </c>
      <c r="E27" s="20">
        <v>493369.83</v>
      </c>
      <c r="F27" s="21" t="s">
        <v>40</v>
      </c>
      <c r="G27" s="21" t="s">
        <v>40</v>
      </c>
      <c r="H27" s="12">
        <f>C27+D27+E27</f>
        <v>15869577.1</v>
      </c>
      <c r="I27" s="13">
        <f>H27/B27</f>
        <v>190.85939649781113</v>
      </c>
    </row>
    <row r="28" spans="1:9" ht="17.25" customHeight="1" x14ac:dyDescent="0.3">
      <c r="A28" s="11" t="s">
        <v>29</v>
      </c>
      <c r="B28" s="19">
        <v>79878</v>
      </c>
      <c r="C28" s="20">
        <v>2268235.1800000002</v>
      </c>
      <c r="D28" s="20">
        <v>13229058.48</v>
      </c>
      <c r="E28" s="20">
        <v>515869.39</v>
      </c>
      <c r="F28" s="21" t="s">
        <v>40</v>
      </c>
      <c r="G28" s="21" t="s">
        <v>40</v>
      </c>
      <c r="H28" s="12">
        <f>C28+D28+E28</f>
        <v>16013163.050000001</v>
      </c>
      <c r="I28" s="13">
        <f>H28/B28</f>
        <v>200.47025526427802</v>
      </c>
    </row>
    <row r="29" spans="1:9" ht="17.25" customHeight="1" x14ac:dyDescent="0.3">
      <c r="A29" s="11" t="s">
        <v>28</v>
      </c>
      <c r="B29" s="22">
        <v>77151</v>
      </c>
      <c r="C29" s="20">
        <v>2158732.5</v>
      </c>
      <c r="D29" s="20">
        <v>13281389.16</v>
      </c>
      <c r="E29" s="20">
        <v>0</v>
      </c>
      <c r="F29" s="21" t="s">
        <v>40</v>
      </c>
      <c r="G29" s="21" t="s">
        <v>40</v>
      </c>
      <c r="H29" s="12">
        <f>C29+D29+E29</f>
        <v>15440121.66</v>
      </c>
      <c r="I29" s="13">
        <f>H29/B29</f>
        <v>200.12860053661004</v>
      </c>
    </row>
    <row r="30" spans="1:9" ht="17.25" customHeight="1" x14ac:dyDescent="0.3">
      <c r="A30" s="11" t="s">
        <v>31</v>
      </c>
      <c r="B30" s="22">
        <v>75106</v>
      </c>
      <c r="C30" s="21" t="s">
        <v>40</v>
      </c>
      <c r="D30" s="21" t="s">
        <v>40</v>
      </c>
      <c r="E30" s="21" t="s">
        <v>40</v>
      </c>
      <c r="F30" s="10">
        <v>14705555.43</v>
      </c>
      <c r="G30" s="10">
        <v>0</v>
      </c>
      <c r="H30" s="12">
        <f>F30+G30</f>
        <v>14705555.43</v>
      </c>
      <c r="I30" s="13">
        <f>H30/B30</f>
        <v>195.7973454850478</v>
      </c>
    </row>
    <row r="31" spans="1:9" ht="17.25" customHeight="1" x14ac:dyDescent="0.3">
      <c r="A31" s="11" t="s">
        <v>30</v>
      </c>
      <c r="B31" s="22">
        <v>74929</v>
      </c>
      <c r="C31" s="20">
        <v>2393456.9900000002</v>
      </c>
      <c r="D31" s="20">
        <v>12289970.539999999</v>
      </c>
      <c r="E31" s="20">
        <v>550766.5</v>
      </c>
      <c r="F31" s="21" t="s">
        <v>40</v>
      </c>
      <c r="G31" s="21" t="s">
        <v>40</v>
      </c>
      <c r="H31" s="12">
        <f>C31+D31+E31</f>
        <v>15234194.029999999</v>
      </c>
      <c r="I31" s="13">
        <f>H31/B31</f>
        <v>203.31505865552722</v>
      </c>
    </row>
    <row r="32" spans="1:9" ht="17.25" customHeight="1" x14ac:dyDescent="0.3">
      <c r="A32" s="11" t="s">
        <v>35</v>
      </c>
      <c r="B32" s="22">
        <v>68859</v>
      </c>
      <c r="C32" s="21" t="s">
        <v>40</v>
      </c>
      <c r="D32" s="21" t="s">
        <v>40</v>
      </c>
      <c r="E32" s="21" t="s">
        <v>40</v>
      </c>
      <c r="F32" s="10">
        <v>13875008.32</v>
      </c>
      <c r="G32" s="10">
        <v>592151.27</v>
      </c>
      <c r="H32" s="12">
        <f>F32+G32</f>
        <v>14467159.59</v>
      </c>
      <c r="I32" s="13">
        <f>H32/B32</f>
        <v>210.09831089617916</v>
      </c>
    </row>
    <row r="33" spans="1:9" ht="17.25" customHeight="1" x14ac:dyDescent="0.3">
      <c r="A33" s="11" t="s">
        <v>32</v>
      </c>
      <c r="B33" s="22">
        <v>67701</v>
      </c>
      <c r="C33" s="21" t="s">
        <v>40</v>
      </c>
      <c r="D33" s="21" t="s">
        <v>40</v>
      </c>
      <c r="E33" s="21" t="s">
        <v>40</v>
      </c>
      <c r="F33" s="10">
        <v>14127545.039999999</v>
      </c>
      <c r="G33" s="10">
        <v>4732.42</v>
      </c>
      <c r="H33" s="12">
        <f t="shared" ref="H33:H39" si="0">F33+G33</f>
        <v>14132277.459999999</v>
      </c>
      <c r="I33" s="13">
        <f>H33/B33</f>
        <v>208.7454758423066</v>
      </c>
    </row>
    <row r="34" spans="1:9" ht="17.25" customHeight="1" x14ac:dyDescent="0.3">
      <c r="A34" s="11" t="s">
        <v>33</v>
      </c>
      <c r="B34" s="22">
        <v>67640</v>
      </c>
      <c r="C34" s="21" t="s">
        <v>40</v>
      </c>
      <c r="D34" s="21" t="s">
        <v>40</v>
      </c>
      <c r="E34" s="21" t="s">
        <v>40</v>
      </c>
      <c r="F34" s="10">
        <v>14042967.83</v>
      </c>
      <c r="G34" s="10">
        <v>792038.46</v>
      </c>
      <c r="H34" s="12">
        <f t="shared" si="0"/>
        <v>14835006.289999999</v>
      </c>
      <c r="I34" s="13">
        <f>H34/B34</f>
        <v>219.3229788586635</v>
      </c>
    </row>
    <row r="35" spans="1:9" ht="17.25" customHeight="1" x14ac:dyDescent="0.3">
      <c r="A35" s="11" t="s">
        <v>34</v>
      </c>
      <c r="B35" s="22">
        <v>66863</v>
      </c>
      <c r="C35" s="21" t="s">
        <v>40</v>
      </c>
      <c r="D35" s="21" t="s">
        <v>40</v>
      </c>
      <c r="E35" s="21" t="s">
        <v>40</v>
      </c>
      <c r="F35" s="10">
        <v>13331147.279999999</v>
      </c>
      <c r="G35" s="10">
        <v>374400.37</v>
      </c>
      <c r="H35" s="12">
        <f t="shared" si="0"/>
        <v>13705547.649999999</v>
      </c>
      <c r="I35" s="13">
        <f>H35/B35</f>
        <v>204.97954997532264</v>
      </c>
    </row>
    <row r="36" spans="1:9" ht="17.25" customHeight="1" x14ac:dyDescent="0.3">
      <c r="A36" s="11" t="s">
        <v>36</v>
      </c>
      <c r="B36" s="22">
        <v>63146</v>
      </c>
      <c r="C36" s="21" t="s">
        <v>40</v>
      </c>
      <c r="D36" s="21" t="s">
        <v>40</v>
      </c>
      <c r="E36" s="21" t="s">
        <v>40</v>
      </c>
      <c r="F36" s="10">
        <v>15477080</v>
      </c>
      <c r="G36" s="10">
        <v>442501.71</v>
      </c>
      <c r="H36" s="12">
        <f t="shared" si="0"/>
        <v>15919581.710000001</v>
      </c>
      <c r="I36" s="13">
        <f>H36/B36</f>
        <v>252.10752399201851</v>
      </c>
    </row>
    <row r="37" spans="1:9" ht="17.25" customHeight="1" x14ac:dyDescent="0.3">
      <c r="A37" s="11" t="s">
        <v>37</v>
      </c>
      <c r="B37" s="22">
        <v>60420</v>
      </c>
      <c r="C37" s="21" t="s">
        <v>40</v>
      </c>
      <c r="D37" s="21" t="s">
        <v>40</v>
      </c>
      <c r="E37" s="21" t="s">
        <v>40</v>
      </c>
      <c r="F37" s="10">
        <v>11343843.369999999</v>
      </c>
      <c r="G37" s="10">
        <v>766258.43</v>
      </c>
      <c r="H37" s="12">
        <f t="shared" si="0"/>
        <v>12110101.799999999</v>
      </c>
      <c r="I37" s="13">
        <f>H37/B37</f>
        <v>200.43200595829194</v>
      </c>
    </row>
    <row r="38" spans="1:9" ht="15.75" customHeight="1" x14ac:dyDescent="0.3">
      <c r="A38" s="11" t="s">
        <v>38</v>
      </c>
      <c r="B38" s="15">
        <v>58449</v>
      </c>
      <c r="C38" s="21" t="s">
        <v>40</v>
      </c>
      <c r="D38" s="21" t="s">
        <v>40</v>
      </c>
      <c r="E38" s="21" t="s">
        <v>40</v>
      </c>
      <c r="F38" s="10">
        <v>11903479.359999999</v>
      </c>
      <c r="G38" s="10">
        <v>773035.9</v>
      </c>
      <c r="H38" s="12">
        <f t="shared" si="0"/>
        <v>12676515.26</v>
      </c>
      <c r="I38" s="13">
        <f>H38/B38</f>
        <v>216.88164485277764</v>
      </c>
    </row>
    <row r="39" spans="1:9" ht="17.25" x14ac:dyDescent="0.3">
      <c r="A39" s="11" t="s">
        <v>39</v>
      </c>
      <c r="B39" s="22">
        <v>52701</v>
      </c>
      <c r="C39" s="21" t="s">
        <v>40</v>
      </c>
      <c r="D39" s="21" t="s">
        <v>40</v>
      </c>
      <c r="E39" s="21" t="s">
        <v>40</v>
      </c>
      <c r="F39" s="10">
        <v>10843777.1</v>
      </c>
      <c r="G39" s="10">
        <v>429773.57</v>
      </c>
      <c r="H39" s="12">
        <f t="shared" si="0"/>
        <v>11273550.67</v>
      </c>
      <c r="I39" s="13">
        <f>H39/B39</f>
        <v>213.91530843817006</v>
      </c>
    </row>
  </sheetData>
  <sortState ref="A11:I39">
    <sortCondition descending="1" ref="B11:B39"/>
  </sortState>
  <mergeCells count="4">
    <mergeCell ref="C9:E9"/>
    <mergeCell ref="F9:G9"/>
    <mergeCell ref="A3:I3"/>
    <mergeCell ref="A4:I4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72" orientation="landscape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9"/>
  <sheetViews>
    <sheetView topLeftCell="A10" workbookViewId="0">
      <selection activeCell="H27" sqref="H27"/>
    </sheetView>
  </sheetViews>
  <sheetFormatPr baseColWidth="10" defaultRowHeight="12.75" x14ac:dyDescent="0.2"/>
  <cols>
    <col min="1" max="1" width="36.28515625" customWidth="1"/>
    <col min="2" max="2" width="12.7109375" style="1" customWidth="1"/>
    <col min="3" max="3" width="13.5703125" customWidth="1"/>
    <col min="4" max="4" width="17" customWidth="1"/>
    <col min="5" max="5" width="17.42578125" bestFit="1" customWidth="1"/>
    <col min="6" max="6" width="15.85546875" customWidth="1"/>
    <col min="7" max="7" width="17.42578125" bestFit="1" customWidth="1"/>
    <col min="8" max="8" width="20.42578125" style="7" customWidth="1"/>
    <col min="9" max="9" width="19.85546875" style="7" customWidth="1"/>
  </cols>
  <sheetData>
    <row r="2" spans="1:9" ht="24" customHeight="1" x14ac:dyDescent="0.2"/>
    <row r="3" spans="1:9" ht="20.25" x14ac:dyDescent="0.35">
      <c r="A3" s="17" t="s">
        <v>41</v>
      </c>
      <c r="B3" s="17"/>
      <c r="C3" s="17"/>
      <c r="D3" s="17"/>
      <c r="E3" s="17"/>
      <c r="F3" s="17"/>
      <c r="G3" s="17"/>
      <c r="H3" s="17"/>
      <c r="I3" s="17"/>
    </row>
    <row r="4" spans="1:9" ht="20.25" x14ac:dyDescent="0.35">
      <c r="A4" s="17" t="s">
        <v>8</v>
      </c>
      <c r="B4" s="17"/>
      <c r="C4" s="17"/>
      <c r="D4" s="17"/>
      <c r="E4" s="17"/>
      <c r="F4" s="17"/>
      <c r="G4" s="17"/>
      <c r="H4" s="17"/>
      <c r="I4" s="17"/>
    </row>
    <row r="5" spans="1:9" ht="18" x14ac:dyDescent="0.25">
      <c r="A5" s="2"/>
    </row>
    <row r="6" spans="1:9" ht="13.5" x14ac:dyDescent="0.25">
      <c r="A6" s="18" t="s">
        <v>42</v>
      </c>
      <c r="C6" s="1"/>
      <c r="D6" s="1"/>
      <c r="E6" s="1"/>
      <c r="F6" s="1"/>
      <c r="G6" s="1"/>
      <c r="H6" s="8"/>
      <c r="I6" s="8"/>
    </row>
    <row r="7" spans="1:9" ht="13.5" x14ac:dyDescent="0.25">
      <c r="A7" s="3" t="s">
        <v>9</v>
      </c>
      <c r="C7" s="1"/>
      <c r="D7" s="1"/>
      <c r="E7" s="1"/>
      <c r="F7" s="1"/>
      <c r="G7" s="1"/>
      <c r="H7" s="8"/>
      <c r="I7" s="8"/>
    </row>
    <row r="8" spans="1:9" ht="13.5" x14ac:dyDescent="0.25">
      <c r="A8" s="3"/>
      <c r="C8" s="1"/>
      <c r="D8" s="1"/>
      <c r="E8" s="1"/>
      <c r="F8" s="1"/>
      <c r="G8" s="1"/>
      <c r="H8" s="8"/>
      <c r="I8" s="8"/>
    </row>
    <row r="9" spans="1:9" ht="21" customHeight="1" x14ac:dyDescent="0.3">
      <c r="A9" s="4"/>
      <c r="B9" s="5"/>
      <c r="C9" s="16" t="s">
        <v>6</v>
      </c>
      <c r="D9" s="16"/>
      <c r="E9" s="16"/>
      <c r="F9" s="16" t="s">
        <v>7</v>
      </c>
      <c r="G9" s="16"/>
      <c r="H9" s="9"/>
      <c r="I9" s="9"/>
    </row>
    <row r="10" spans="1:9" ht="54.75" customHeight="1" x14ac:dyDescent="0.2">
      <c r="A10" s="6"/>
      <c r="B10" s="14" t="s">
        <v>12</v>
      </c>
      <c r="C10" s="14" t="s">
        <v>2</v>
      </c>
      <c r="D10" s="14" t="s">
        <v>4</v>
      </c>
      <c r="E10" s="14" t="s">
        <v>1</v>
      </c>
      <c r="F10" s="14" t="s">
        <v>5</v>
      </c>
      <c r="G10" s="14" t="s">
        <v>1</v>
      </c>
      <c r="H10" s="14" t="s">
        <v>0</v>
      </c>
      <c r="I10" s="14" t="s">
        <v>3</v>
      </c>
    </row>
    <row r="11" spans="1:9" ht="17.25" customHeight="1" x14ac:dyDescent="0.3">
      <c r="A11" s="11" t="s">
        <v>21</v>
      </c>
      <c r="B11" s="19">
        <v>118048</v>
      </c>
      <c r="C11" s="20">
        <v>4304383.3499999996</v>
      </c>
      <c r="D11" s="20">
        <v>47784740.32</v>
      </c>
      <c r="E11" s="20">
        <v>2700782.41</v>
      </c>
      <c r="F11" s="21" t="s">
        <v>40</v>
      </c>
      <c r="G11" s="21" t="s">
        <v>40</v>
      </c>
      <c r="H11" s="12">
        <f>C11+D11+E11</f>
        <v>54789906.079999998</v>
      </c>
      <c r="I11" s="13">
        <f>H11/B11</f>
        <v>464.13243833017077</v>
      </c>
    </row>
    <row r="12" spans="1:9" ht="17.25" customHeight="1" x14ac:dyDescent="0.3">
      <c r="A12" s="11" t="s">
        <v>13</v>
      </c>
      <c r="B12" s="19">
        <v>689434</v>
      </c>
      <c r="C12" s="20">
        <v>26832592.899999999</v>
      </c>
      <c r="D12" s="20">
        <v>250635750.43000001</v>
      </c>
      <c r="E12" s="20">
        <v>14585081.68</v>
      </c>
      <c r="F12" s="21" t="s">
        <v>40</v>
      </c>
      <c r="G12" s="21" t="s">
        <v>40</v>
      </c>
      <c r="H12" s="12">
        <f>C12+D12+E12</f>
        <v>292053425.00999999</v>
      </c>
      <c r="I12" s="13">
        <f>H12/B12</f>
        <v>423.61331905592124</v>
      </c>
    </row>
    <row r="13" spans="1:9" ht="17.25" customHeight="1" x14ac:dyDescent="0.3">
      <c r="A13" s="11" t="s">
        <v>14</v>
      </c>
      <c r="B13" s="19">
        <v>569002</v>
      </c>
      <c r="C13" s="20">
        <v>19197946.52</v>
      </c>
      <c r="D13" s="20">
        <v>190345914.56999999</v>
      </c>
      <c r="E13" s="20">
        <v>15325322.34</v>
      </c>
      <c r="F13" s="21" t="s">
        <v>40</v>
      </c>
      <c r="G13" s="21" t="s">
        <v>40</v>
      </c>
      <c r="H13" s="12">
        <f>C13+D13+E13</f>
        <v>224869183.43000001</v>
      </c>
      <c r="I13" s="13">
        <f>H13/B13</f>
        <v>395.1992847652557</v>
      </c>
    </row>
    <row r="14" spans="1:9" ht="17.25" customHeight="1" x14ac:dyDescent="0.3">
      <c r="A14" s="11" t="s">
        <v>16</v>
      </c>
      <c r="B14" s="19">
        <v>232770</v>
      </c>
      <c r="C14" s="20">
        <v>9603242.3000000007</v>
      </c>
      <c r="D14" s="20">
        <v>43006534.740000002</v>
      </c>
      <c r="E14" s="20">
        <v>11536752.200000001</v>
      </c>
      <c r="F14" s="21" t="s">
        <v>40</v>
      </c>
      <c r="G14" s="21" t="s">
        <v>40</v>
      </c>
      <c r="H14" s="12">
        <f>C14+D14+E14</f>
        <v>64146529.24000001</v>
      </c>
      <c r="I14" s="13">
        <f>H14/B14</f>
        <v>275.57902324182675</v>
      </c>
    </row>
    <row r="15" spans="1:9" ht="17.25" customHeight="1" x14ac:dyDescent="0.3">
      <c r="A15" s="11" t="s">
        <v>36</v>
      </c>
      <c r="B15" s="22">
        <v>63146</v>
      </c>
      <c r="C15" s="21" t="s">
        <v>40</v>
      </c>
      <c r="D15" s="21" t="s">
        <v>40</v>
      </c>
      <c r="E15" s="21" t="s">
        <v>40</v>
      </c>
      <c r="F15" s="10">
        <v>15477080</v>
      </c>
      <c r="G15" s="10">
        <v>442501.71</v>
      </c>
      <c r="H15" s="12">
        <f>F15+G15</f>
        <v>15919581.710000001</v>
      </c>
      <c r="I15" s="13">
        <f>H15/B15</f>
        <v>252.10752399201851</v>
      </c>
    </row>
    <row r="16" spans="1:9" ht="17.25" customHeight="1" x14ac:dyDescent="0.3">
      <c r="A16" s="11" t="s">
        <v>18</v>
      </c>
      <c r="B16" s="19">
        <v>145115</v>
      </c>
      <c r="C16" s="20">
        <v>4936809.9400000004</v>
      </c>
      <c r="D16" s="20">
        <v>28178949.940000001</v>
      </c>
      <c r="E16" s="20">
        <v>3304031.48</v>
      </c>
      <c r="F16" s="21" t="s">
        <v>40</v>
      </c>
      <c r="G16" s="21" t="s">
        <v>40</v>
      </c>
      <c r="H16" s="12">
        <f>C16+D16+E16</f>
        <v>36419791.359999999</v>
      </c>
      <c r="I16" s="13">
        <f>H16/B16</f>
        <v>250.97192819487992</v>
      </c>
    </row>
    <row r="17" spans="1:9" ht="17.25" customHeight="1" x14ac:dyDescent="0.3">
      <c r="A17" s="11" t="s">
        <v>15</v>
      </c>
      <c r="B17" s="19">
        <v>325916</v>
      </c>
      <c r="C17" s="20">
        <v>11504999.460000001</v>
      </c>
      <c r="D17" s="20">
        <v>60366470.670000002</v>
      </c>
      <c r="E17" s="20">
        <v>6852810.1200000001</v>
      </c>
      <c r="F17" s="21" t="s">
        <v>40</v>
      </c>
      <c r="G17" s="21" t="s">
        <v>40</v>
      </c>
      <c r="H17" s="12">
        <f>C17+D17+E17</f>
        <v>78724280.25</v>
      </c>
      <c r="I17" s="13">
        <f>H17/B17</f>
        <v>241.54776153978327</v>
      </c>
    </row>
    <row r="18" spans="1:9" ht="17.25" customHeight="1" x14ac:dyDescent="0.3">
      <c r="A18" s="11" t="s">
        <v>23</v>
      </c>
      <c r="B18" s="19">
        <v>114238</v>
      </c>
      <c r="C18" s="20">
        <v>4205228.72</v>
      </c>
      <c r="D18" s="20">
        <v>21213383.890000001</v>
      </c>
      <c r="E18" s="20">
        <v>1608999.23</v>
      </c>
      <c r="F18" s="21" t="s">
        <v>40</v>
      </c>
      <c r="G18" s="21" t="s">
        <v>40</v>
      </c>
      <c r="H18" s="12">
        <f>C18+D18+E18</f>
        <v>27027611.84</v>
      </c>
      <c r="I18" s="13">
        <f>H18/B18</f>
        <v>236.59038008368495</v>
      </c>
    </row>
    <row r="19" spans="1:9" ht="17.25" customHeight="1" x14ac:dyDescent="0.3">
      <c r="A19" s="11" t="s">
        <v>10</v>
      </c>
      <c r="B19" s="22">
        <v>212915</v>
      </c>
      <c r="C19" s="20">
        <v>6223139.0599999996</v>
      </c>
      <c r="D19" s="20">
        <v>39508797.939999998</v>
      </c>
      <c r="E19" s="20">
        <v>1084463.95</v>
      </c>
      <c r="F19" s="21" t="s">
        <v>40</v>
      </c>
      <c r="G19" s="21" t="s">
        <v>40</v>
      </c>
      <c r="H19" s="12">
        <f>C19+D19+E19</f>
        <v>46816400.950000003</v>
      </c>
      <c r="I19" s="13">
        <f>H19/B19</f>
        <v>219.88305638400303</v>
      </c>
    </row>
    <row r="20" spans="1:9" ht="17.25" customHeight="1" x14ac:dyDescent="0.3">
      <c r="A20" s="11" t="s">
        <v>33</v>
      </c>
      <c r="B20" s="22">
        <v>67640</v>
      </c>
      <c r="C20" s="21" t="s">
        <v>40</v>
      </c>
      <c r="D20" s="21" t="s">
        <v>40</v>
      </c>
      <c r="E20" s="21" t="s">
        <v>40</v>
      </c>
      <c r="F20" s="10">
        <v>14042967.83</v>
      </c>
      <c r="G20" s="10">
        <v>792038.46</v>
      </c>
      <c r="H20" s="12">
        <f>F20+G20</f>
        <v>14835006.289999999</v>
      </c>
      <c r="I20" s="13">
        <f>H20/B20</f>
        <v>219.3229788586635</v>
      </c>
    </row>
    <row r="21" spans="1:9" ht="17.25" customHeight="1" x14ac:dyDescent="0.3">
      <c r="A21" s="11" t="s">
        <v>25</v>
      </c>
      <c r="B21" s="22">
        <v>88430</v>
      </c>
      <c r="C21" s="20">
        <v>3111978.1</v>
      </c>
      <c r="D21" s="20">
        <v>14800540.34</v>
      </c>
      <c r="E21" s="20">
        <v>1389570.82</v>
      </c>
      <c r="F21" s="21" t="s">
        <v>40</v>
      </c>
      <c r="G21" s="21" t="s">
        <v>40</v>
      </c>
      <c r="H21" s="12">
        <f>C21+D21+E21</f>
        <v>19302089.260000002</v>
      </c>
      <c r="I21" s="13">
        <f>H21/B21</f>
        <v>218.27535067284859</v>
      </c>
    </row>
    <row r="22" spans="1:9" ht="17.25" customHeight="1" x14ac:dyDescent="0.3">
      <c r="A22" s="11" t="s">
        <v>19</v>
      </c>
      <c r="B22" s="22">
        <v>141172</v>
      </c>
      <c r="C22" s="20">
        <v>4851581.58</v>
      </c>
      <c r="D22" s="20">
        <v>25857345.620000001</v>
      </c>
      <c r="E22" s="20">
        <v>0</v>
      </c>
      <c r="F22" s="21" t="s">
        <v>40</v>
      </c>
      <c r="G22" s="21" t="s">
        <v>40</v>
      </c>
      <c r="H22" s="12">
        <f>C22+D22+E22</f>
        <v>30708927.200000003</v>
      </c>
      <c r="I22" s="13">
        <f>H22/B22</f>
        <v>217.52845606777549</v>
      </c>
    </row>
    <row r="23" spans="1:9" ht="17.25" customHeight="1" x14ac:dyDescent="0.3">
      <c r="A23" s="11" t="s">
        <v>38</v>
      </c>
      <c r="B23" s="15">
        <v>58449</v>
      </c>
      <c r="C23" s="21" t="s">
        <v>40</v>
      </c>
      <c r="D23" s="21" t="s">
        <v>40</v>
      </c>
      <c r="E23" s="21" t="s">
        <v>40</v>
      </c>
      <c r="F23" s="10">
        <v>11903479.359999999</v>
      </c>
      <c r="G23" s="10">
        <v>773035.9</v>
      </c>
      <c r="H23" s="12">
        <f>F23+G23</f>
        <v>12676515.26</v>
      </c>
      <c r="I23" s="13">
        <f>H23/B23</f>
        <v>216.88164485277764</v>
      </c>
    </row>
    <row r="24" spans="1:9" ht="17.25" customHeight="1" x14ac:dyDescent="0.3">
      <c r="A24" s="11" t="s">
        <v>39</v>
      </c>
      <c r="B24" s="22">
        <v>52701</v>
      </c>
      <c r="C24" s="21" t="s">
        <v>40</v>
      </c>
      <c r="D24" s="21" t="s">
        <v>40</v>
      </c>
      <c r="E24" s="21" t="s">
        <v>40</v>
      </c>
      <c r="F24" s="10">
        <v>10843777.1</v>
      </c>
      <c r="G24" s="10">
        <v>429773.57</v>
      </c>
      <c r="H24" s="12">
        <f>F24+G24</f>
        <v>11273550.67</v>
      </c>
      <c r="I24" s="13">
        <f>H24/B24</f>
        <v>213.91530843817006</v>
      </c>
    </row>
    <row r="25" spans="1:9" ht="17.25" customHeight="1" x14ac:dyDescent="0.3">
      <c r="A25" s="11" t="s">
        <v>22</v>
      </c>
      <c r="B25" s="22">
        <v>121133</v>
      </c>
      <c r="C25" s="20">
        <v>4070718.36</v>
      </c>
      <c r="D25" s="20">
        <v>20852087.710000001</v>
      </c>
      <c r="E25" s="20">
        <v>784194.47</v>
      </c>
      <c r="F25" s="21" t="s">
        <v>40</v>
      </c>
      <c r="G25" s="21" t="s">
        <v>40</v>
      </c>
      <c r="H25" s="12">
        <f>C25+D25+E25</f>
        <v>25707000.539999999</v>
      </c>
      <c r="I25" s="13">
        <f>H25/B25</f>
        <v>212.22128189675811</v>
      </c>
    </row>
    <row r="26" spans="1:9" ht="17.25" customHeight="1" x14ac:dyDescent="0.3">
      <c r="A26" s="11" t="s">
        <v>35</v>
      </c>
      <c r="B26" s="22">
        <v>68859</v>
      </c>
      <c r="C26" s="21" t="s">
        <v>40</v>
      </c>
      <c r="D26" s="21" t="s">
        <v>40</v>
      </c>
      <c r="E26" s="21" t="s">
        <v>40</v>
      </c>
      <c r="F26" s="10">
        <v>13875008.32</v>
      </c>
      <c r="G26" s="10">
        <v>592151.27</v>
      </c>
      <c r="H26" s="12">
        <f>F26+G26</f>
        <v>14467159.59</v>
      </c>
      <c r="I26" s="13">
        <f>H26/B26</f>
        <v>210.09831089617916</v>
      </c>
    </row>
    <row r="27" spans="1:9" ht="17.25" customHeight="1" x14ac:dyDescent="0.3">
      <c r="A27" s="11" t="s">
        <v>17</v>
      </c>
      <c r="B27" s="19">
        <v>195389</v>
      </c>
      <c r="C27" s="20">
        <v>6662228.21</v>
      </c>
      <c r="D27" s="20">
        <v>33876661.920000002</v>
      </c>
      <c r="E27" s="20">
        <v>328124.69</v>
      </c>
      <c r="F27" s="21" t="s">
        <v>40</v>
      </c>
      <c r="G27" s="21" t="s">
        <v>40</v>
      </c>
      <c r="H27" s="12">
        <f>C27+D27+E27</f>
        <v>40867014.82</v>
      </c>
      <c r="I27" s="13">
        <f>H27/B27</f>
        <v>209.15719318897175</v>
      </c>
    </row>
    <row r="28" spans="1:9" ht="17.25" customHeight="1" x14ac:dyDescent="0.3">
      <c r="A28" s="11" t="s">
        <v>32</v>
      </c>
      <c r="B28" s="22">
        <v>67701</v>
      </c>
      <c r="C28" s="21" t="s">
        <v>40</v>
      </c>
      <c r="D28" s="21" t="s">
        <v>40</v>
      </c>
      <c r="E28" s="21" t="s">
        <v>40</v>
      </c>
      <c r="F28" s="10">
        <v>14127545.039999999</v>
      </c>
      <c r="G28" s="10">
        <v>4732.42</v>
      </c>
      <c r="H28" s="12">
        <f>F28+G28</f>
        <v>14132277.459999999</v>
      </c>
      <c r="I28" s="13">
        <f>H28/B28</f>
        <v>208.7454758423066</v>
      </c>
    </row>
    <row r="29" spans="1:9" ht="17.25" customHeight="1" x14ac:dyDescent="0.3">
      <c r="A29" s="11" t="s">
        <v>34</v>
      </c>
      <c r="B29" s="22">
        <v>66863</v>
      </c>
      <c r="C29" s="21" t="s">
        <v>40</v>
      </c>
      <c r="D29" s="21" t="s">
        <v>40</v>
      </c>
      <c r="E29" s="21" t="s">
        <v>40</v>
      </c>
      <c r="F29" s="10">
        <v>13331147.279999999</v>
      </c>
      <c r="G29" s="10">
        <v>374400.37</v>
      </c>
      <c r="H29" s="12">
        <f>F29+G29</f>
        <v>13705547.649999999</v>
      </c>
      <c r="I29" s="13">
        <f>H29/B29</f>
        <v>204.97954997532264</v>
      </c>
    </row>
    <row r="30" spans="1:9" ht="17.25" customHeight="1" x14ac:dyDescent="0.3">
      <c r="A30" s="11" t="s">
        <v>11</v>
      </c>
      <c r="B30" s="22">
        <v>95643</v>
      </c>
      <c r="C30" s="20">
        <v>2938836.97</v>
      </c>
      <c r="D30" s="20">
        <v>15604008.050000001</v>
      </c>
      <c r="E30" s="20">
        <v>1022669.97</v>
      </c>
      <c r="F30" s="21" t="s">
        <v>40</v>
      </c>
      <c r="G30" s="21" t="s">
        <v>40</v>
      </c>
      <c r="H30" s="12">
        <f>C30+D30+E30</f>
        <v>19565514.989999998</v>
      </c>
      <c r="I30" s="13">
        <f>H30/B30</f>
        <v>204.56818575326994</v>
      </c>
    </row>
    <row r="31" spans="1:9" ht="17.25" customHeight="1" x14ac:dyDescent="0.3">
      <c r="A31" s="11" t="s">
        <v>30</v>
      </c>
      <c r="B31" s="22">
        <v>74929</v>
      </c>
      <c r="C31" s="20">
        <v>2393456.9900000002</v>
      </c>
      <c r="D31" s="20">
        <v>12289970.539999999</v>
      </c>
      <c r="E31" s="20">
        <v>550766.5</v>
      </c>
      <c r="F31" s="21" t="s">
        <v>40</v>
      </c>
      <c r="G31" s="21" t="s">
        <v>40</v>
      </c>
      <c r="H31" s="12">
        <f>C31+D31+E31</f>
        <v>15234194.029999999</v>
      </c>
      <c r="I31" s="13">
        <f>H31/B31</f>
        <v>203.31505865552722</v>
      </c>
    </row>
    <row r="32" spans="1:9" ht="17.25" customHeight="1" x14ac:dyDescent="0.3">
      <c r="A32" s="11" t="s">
        <v>29</v>
      </c>
      <c r="B32" s="19">
        <v>79878</v>
      </c>
      <c r="C32" s="20">
        <v>2268235.1800000002</v>
      </c>
      <c r="D32" s="20">
        <v>13229058.48</v>
      </c>
      <c r="E32" s="20">
        <v>515869.39</v>
      </c>
      <c r="F32" s="21" t="s">
        <v>40</v>
      </c>
      <c r="G32" s="21" t="s">
        <v>40</v>
      </c>
      <c r="H32" s="12">
        <f>C32+D32+E32</f>
        <v>16013163.050000001</v>
      </c>
      <c r="I32" s="13">
        <f>H32/B32</f>
        <v>200.47025526427802</v>
      </c>
    </row>
    <row r="33" spans="1:9" ht="17.25" customHeight="1" x14ac:dyDescent="0.3">
      <c r="A33" s="11" t="s">
        <v>37</v>
      </c>
      <c r="B33" s="22">
        <v>60420</v>
      </c>
      <c r="C33" s="21" t="s">
        <v>40</v>
      </c>
      <c r="D33" s="21" t="s">
        <v>40</v>
      </c>
      <c r="E33" s="21" t="s">
        <v>40</v>
      </c>
      <c r="F33" s="10">
        <v>11343843.369999999</v>
      </c>
      <c r="G33" s="10">
        <v>766258.43</v>
      </c>
      <c r="H33" s="12">
        <f>F33+G33</f>
        <v>12110101.799999999</v>
      </c>
      <c r="I33" s="13">
        <f>H33/B33</f>
        <v>200.43200595829194</v>
      </c>
    </row>
    <row r="34" spans="1:9" ht="17.25" customHeight="1" x14ac:dyDescent="0.3">
      <c r="A34" s="11" t="s">
        <v>28</v>
      </c>
      <c r="B34" s="22">
        <v>77151</v>
      </c>
      <c r="C34" s="20">
        <v>2158732.5</v>
      </c>
      <c r="D34" s="20">
        <v>13281389.16</v>
      </c>
      <c r="E34" s="20">
        <v>0</v>
      </c>
      <c r="F34" s="21" t="s">
        <v>40</v>
      </c>
      <c r="G34" s="21" t="s">
        <v>40</v>
      </c>
      <c r="H34" s="12">
        <f>C34+D34+E34</f>
        <v>15440121.66</v>
      </c>
      <c r="I34" s="13">
        <f>H34/B34</f>
        <v>200.12860053661004</v>
      </c>
    </row>
    <row r="35" spans="1:9" ht="17.25" customHeight="1" x14ac:dyDescent="0.3">
      <c r="A35" s="11" t="s">
        <v>24</v>
      </c>
      <c r="B35" s="22">
        <v>93363</v>
      </c>
      <c r="C35" s="20">
        <v>2850695.73</v>
      </c>
      <c r="D35" s="20">
        <v>15477852.039999999</v>
      </c>
      <c r="E35" s="20">
        <v>300309.47000000003</v>
      </c>
      <c r="F35" s="21" t="s">
        <v>40</v>
      </c>
      <c r="G35" s="21" t="s">
        <v>40</v>
      </c>
      <c r="H35" s="12">
        <f>C35+D35+E35</f>
        <v>18628857.239999998</v>
      </c>
      <c r="I35" s="13">
        <f>H35/B35</f>
        <v>199.53147649497123</v>
      </c>
    </row>
    <row r="36" spans="1:9" ht="17.25" customHeight="1" x14ac:dyDescent="0.3">
      <c r="A36" s="11" t="s">
        <v>26</v>
      </c>
      <c r="B36" s="22">
        <v>88096</v>
      </c>
      <c r="C36" s="20">
        <v>2352230.44</v>
      </c>
      <c r="D36" s="20">
        <v>13793899.83</v>
      </c>
      <c r="E36" s="20">
        <v>1389746.7200000002</v>
      </c>
      <c r="F36" s="21" t="s">
        <v>40</v>
      </c>
      <c r="G36" s="21" t="s">
        <v>40</v>
      </c>
      <c r="H36" s="12">
        <f>C36+D36+E36</f>
        <v>17535876.989999998</v>
      </c>
      <c r="I36" s="13">
        <f>H36/B36</f>
        <v>199.0541794179077</v>
      </c>
    </row>
    <row r="37" spans="1:9" ht="17.25" customHeight="1" x14ac:dyDescent="0.3">
      <c r="A37" s="11" t="s">
        <v>31</v>
      </c>
      <c r="B37" s="22">
        <v>75106</v>
      </c>
      <c r="C37" s="21" t="s">
        <v>40</v>
      </c>
      <c r="D37" s="21" t="s">
        <v>40</v>
      </c>
      <c r="E37" s="21" t="s">
        <v>40</v>
      </c>
      <c r="F37" s="10">
        <v>14705555.43</v>
      </c>
      <c r="G37" s="10">
        <v>0</v>
      </c>
      <c r="H37" s="12">
        <f>F37+G37</f>
        <v>14705555.43</v>
      </c>
      <c r="I37" s="13">
        <f>H37/B37</f>
        <v>195.7973454850478</v>
      </c>
    </row>
    <row r="38" spans="1:9" ht="15.75" customHeight="1" x14ac:dyDescent="0.3">
      <c r="A38" s="11" t="s">
        <v>27</v>
      </c>
      <c r="B38" s="22">
        <v>83148</v>
      </c>
      <c r="C38" s="20">
        <v>2359798.7999999998</v>
      </c>
      <c r="D38" s="20">
        <v>13016408.470000001</v>
      </c>
      <c r="E38" s="20">
        <v>493369.83</v>
      </c>
      <c r="F38" s="21" t="s">
        <v>40</v>
      </c>
      <c r="G38" s="21" t="s">
        <v>40</v>
      </c>
      <c r="H38" s="12">
        <f>C38+D38+E38</f>
        <v>15869577.1</v>
      </c>
      <c r="I38" s="13">
        <f>H38/B38</f>
        <v>190.85939649781113</v>
      </c>
    </row>
    <row r="39" spans="1:9" ht="17.25" x14ac:dyDescent="0.3">
      <c r="A39" s="11" t="s">
        <v>20</v>
      </c>
      <c r="B39" s="22">
        <v>132551</v>
      </c>
      <c r="C39" s="20">
        <v>4105131.41</v>
      </c>
      <c r="D39" s="20">
        <v>19991185.890000001</v>
      </c>
      <c r="E39" s="20">
        <v>422772.14</v>
      </c>
      <c r="F39" s="21" t="s">
        <v>40</v>
      </c>
      <c r="G39" s="21" t="s">
        <v>40</v>
      </c>
      <c r="H39" s="12">
        <f>C39+D39+E39</f>
        <v>24519089.440000001</v>
      </c>
      <c r="I39" s="13">
        <f>H39/B39</f>
        <v>184.97853233849614</v>
      </c>
    </row>
  </sheetData>
  <sortState ref="A11:I39">
    <sortCondition descending="1" ref="I11:I39"/>
  </sortState>
  <mergeCells count="4">
    <mergeCell ref="A3:I3"/>
    <mergeCell ref="A4:I4"/>
    <mergeCell ref="C9:E9"/>
    <mergeCell ref="F9:G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POBLACION</vt:lpstr>
      <vt:lpstr>Orden PIE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jgarranz</dc:creator>
  <cp:lastModifiedBy>González Arranz, Javier</cp:lastModifiedBy>
  <cp:lastPrinted>2019-11-21T10:14:50Z</cp:lastPrinted>
  <dcterms:created xsi:type="dcterms:W3CDTF">2015-01-13T11:49:36Z</dcterms:created>
  <dcterms:modified xsi:type="dcterms:W3CDTF">2019-11-21T10:17:59Z</dcterms:modified>
</cp:coreProperties>
</file>